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4\EN\Exteriéry\"/>
    </mc:Choice>
  </mc:AlternateContent>
  <bookViews>
    <workbookView xWindow="-120" yWindow="-120" windowWidth="29040" windowHeight="15840" tabRatio="772"/>
  </bookViews>
  <sheets>
    <sheet name="C80F TE" sheetId="37" r:id="rId1"/>
    <sheet name="Instructions" sheetId="42" r:id="rId2"/>
    <sheet name="help" sheetId="38" state="hidden" r:id="rId3"/>
    <sheet name="Calculation" sheetId="43" r:id="rId4"/>
    <sheet name="Calculation I" sheetId="44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Bal" localSheetId="3">[1]helpC80F!$I$2:$I$6</definedName>
    <definedName name="Bal" localSheetId="4">[1]helpC80F!$I$2:$I$6</definedName>
    <definedName name="Bal">help!$Z$2:$Z$6</definedName>
    <definedName name="Baleni">[2]helpC80F!$I$2:$I$6</definedName>
    <definedName name="Barva" localSheetId="3">[1]helpKP!$D$2:$D$90</definedName>
    <definedName name="Barva" localSheetId="4">[1]helpKP!$D$2:$D$90</definedName>
    <definedName name="Barva">[2]helpKP!$D$2:$D$90</definedName>
    <definedName name="Bocnice" localSheetId="3">[1]helpKP!$C$2:$C$12</definedName>
    <definedName name="Bocnice" localSheetId="4">[1]helpKP!$C$2:$C$12</definedName>
    <definedName name="Bocnice">[2]helpKP!$C$2:$C$12</definedName>
    <definedName name="ddd">'[3]Cetta 80'!#REF!</definedName>
    <definedName name="DelKar" localSheetId="3">[4]help!$L$6</definedName>
    <definedName name="DelKar" localSheetId="4">[4]help!$L$6</definedName>
    <definedName name="DelKar">help!$L$6</definedName>
    <definedName name="Dodl">help!$X$15</definedName>
    <definedName name="DodLan" localSheetId="3">[4]help!$W$2</definedName>
    <definedName name="DodLan" localSheetId="4">[4]help!$W$2</definedName>
    <definedName name="DodLan">help!$W$2</definedName>
    <definedName name="DodLanBar" localSheetId="3">[4]help!$Y$2</definedName>
    <definedName name="DodLanBar" localSheetId="4">[4]help!$Y$2</definedName>
    <definedName name="DodLanBar">help!$Y$2</definedName>
    <definedName name="DodLanDr" localSheetId="3">[4]help!$X$2</definedName>
    <definedName name="DodLanDr" localSheetId="4">[4]help!$X$2</definedName>
    <definedName name="DodLanDr">help!$X$2</definedName>
    <definedName name="DodLB">help!$X$19</definedName>
    <definedName name="DolProfBar" localSheetId="3">[4]help!$P$2:$P$93</definedName>
    <definedName name="DolProfBar" localSheetId="4">[4]help!$P$2:$P$93</definedName>
    <definedName name="DolProfBar">help!$P$2:$P$93</definedName>
    <definedName name="DrVedBarva" localSheetId="3">[5]helpC80F!$G$2:$G$77</definedName>
    <definedName name="DrVedBarva" localSheetId="4">[5]helpC80F!$G$2:$G$77</definedName>
    <definedName name="DrVedBarva">[2]helpC80F!$G$2:$G$91</definedName>
    <definedName name="DrVedTyp" localSheetId="3">[5]helpC80F!$F$2:$F$5</definedName>
    <definedName name="DrVedTyp" localSheetId="4">[5]helpC80F!$F$2:$F$5</definedName>
    <definedName name="DrVedTyp">[2]helpC80F!$F$2:$F$3</definedName>
    <definedName name="Drzak" localSheetId="3">[1]helpKP!$F$2:$F$44</definedName>
    <definedName name="Drzak" localSheetId="4">[1]helpKP!$F$2:$F$44</definedName>
    <definedName name="Drzak">[2]helpKP!$F$2:$F$44</definedName>
    <definedName name="Drzak0">help!$T$44</definedName>
    <definedName name="DrzakBar" localSheetId="3">[4]help!$U$2:$U$92</definedName>
    <definedName name="DrzakBar" localSheetId="4">[4]help!$U$2:$U$92</definedName>
    <definedName name="DrzakBar">help!$U$2:$U$92</definedName>
    <definedName name="DrzakL" localSheetId="3">[4]help!$T$2</definedName>
    <definedName name="DrzakL" localSheetId="4">[4]help!$T$2</definedName>
    <definedName name="DrzakL">help!$T$2:$T$3</definedName>
    <definedName name="DrZalTyp" localSheetId="3">[4]help!$V$2:$V$9</definedName>
    <definedName name="DrZalTyp" localSheetId="4">[4]help!$V$2:$V$9</definedName>
    <definedName name="DrZalTyp">help!$V$2:$V$9</definedName>
    <definedName name="DrŽalTyp" localSheetId="3">[5]helpC80F!$H$2:$H$6</definedName>
    <definedName name="DrŽalTyp" localSheetId="4">[5]helpC80F!$H$2:$H$6</definedName>
    <definedName name="DrŽalTyp">[2]helpC80F!$H$2:$H$6</definedName>
    <definedName name="Duo" localSheetId="3">[4]help!$G$2</definedName>
    <definedName name="Duo" localSheetId="4">[4]help!$G$2</definedName>
    <definedName name="Duo">help!$G$2</definedName>
    <definedName name="FF">'[6]Cetta 80'!#REF!</definedName>
    <definedName name="HorProf" localSheetId="3">[4]help!$N$2</definedName>
    <definedName name="HorProf" localSheetId="4">[4]help!$N$2</definedName>
    <definedName name="HorProf">help!$N$2</definedName>
    <definedName name="HorProfBar" localSheetId="3">[4]help!$O$2:$O$92</definedName>
    <definedName name="HorProfBar" localSheetId="4">[4]help!$O$2:$O$92</definedName>
    <definedName name="HorProfBar">help!$O$2:$O$92</definedName>
    <definedName name="kkk" localSheetId="3">'[7]PT Cetta 80'!#REF!</definedName>
    <definedName name="kkk" localSheetId="4">'[7]PT Cetta 80'!#REF!</definedName>
    <definedName name="kkk">'[7]PT Cetta 80'!#REF!</definedName>
    <definedName name="KlikM" localSheetId="3">[4]help!$M$2</definedName>
    <definedName name="KlikM" localSheetId="4">[4]help!$M$2</definedName>
    <definedName name="KlikM">help!$M$2</definedName>
    <definedName name="LamBarF" localSheetId="3">[4]help!$E$2:$E$8</definedName>
    <definedName name="LamBarF" localSheetId="4">[4]help!$E$2:$E$8</definedName>
    <definedName name="LamBarF">help!$E$2:$E$11</definedName>
    <definedName name="LamelaBarva" localSheetId="3">[5]helpC80F!$A$2:$A$6</definedName>
    <definedName name="LamelaBarva" localSheetId="4">[5]helpC80F!$A$2:$A$6</definedName>
    <definedName name="LamelaBarva">[2]helpC80F!$A$2:$A$7</definedName>
    <definedName name="LamTyp" localSheetId="3">[4]help!$C$2:$C$3</definedName>
    <definedName name="LamTyp" localSheetId="4">[4]help!$C$2:$C$3</definedName>
    <definedName name="LamTyp">help!$C$2:$C$3</definedName>
    <definedName name="MMM" localSheetId="3">'[7]PT Cetta 80'!#REF!</definedName>
    <definedName name="MMM" localSheetId="4">'[7]PT Cetta 80'!#REF!</definedName>
    <definedName name="MMM">'[7]PT Cetta 80'!#REF!</definedName>
    <definedName name="Nastrik" localSheetId="3">[1]helpKP!$E$2:$E$5</definedName>
    <definedName name="Nastrik" localSheetId="4">[1]helpKP!$E$2:$E$5</definedName>
    <definedName name="Nastrik">[2]helpKP!$E$2:$E$5</definedName>
    <definedName name="_xlnm.Print_Area" localSheetId="0">'C80F TE'!$A$1:$AC$131</definedName>
    <definedName name="_xlnm.Print_Area" localSheetId="3">Calculation!$A$1:$I$56</definedName>
    <definedName name="_xlnm.Print_Area" localSheetId="1">Instructions!$A$1:$D$372</definedName>
    <definedName name="Osa" localSheetId="3">[4]help!$M$6</definedName>
    <definedName name="Osa" localSheetId="4">[4]help!$M$6</definedName>
    <definedName name="Osa">help!$M$6</definedName>
    <definedName name="Ovl" localSheetId="3">[4]help!$I$2</definedName>
    <definedName name="Ovl" localSheetId="4">[4]help!$I$2</definedName>
    <definedName name="Ovl">help!$I$2</definedName>
    <definedName name="OvladaniTyp" localSheetId="3">[5]helpC80F!$C$2:$C$5</definedName>
    <definedName name="OvladaniTyp" localSheetId="4">[5]helpC80F!$C$2:$C$5</definedName>
    <definedName name="OvladaniTyp">[2]helpC80F!$C$2:$C$5</definedName>
    <definedName name="OvladUmisteni" localSheetId="3">[5]helpC80F!$B$2:$B$4</definedName>
    <definedName name="OvladUmisteni" localSheetId="4">[5]helpC80F!$B$2:$B$4</definedName>
    <definedName name="OvladUmisteni">[2]helpC80F!$B$2:$B$4</definedName>
    <definedName name="OvlDel" localSheetId="3">[4]help!$K$6</definedName>
    <definedName name="OvlDel" localSheetId="4">[4]help!$K$6</definedName>
    <definedName name="OvlDel">help!$K$6</definedName>
    <definedName name="OvlTyp" localSheetId="3">[4]help!$J$2:$J$8</definedName>
    <definedName name="OvlTyp" localSheetId="4">[4]help!$J$2:$J$8</definedName>
    <definedName name="OvlTyp">help!$J$2:$J$8</definedName>
    <definedName name="PrevodM" localSheetId="3">[4]help!$L$2</definedName>
    <definedName name="PrevodM" localSheetId="4">[4]help!$L$2</definedName>
    <definedName name="PrevodM">help!$L$2</definedName>
    <definedName name="PrHorniBarva" localSheetId="3">[5]helpC80F!$D$2:$D$64</definedName>
    <definedName name="PrHorniBarva" localSheetId="4">[5]helpC80F!$D$2:$D$64</definedName>
    <definedName name="PrHorniBarva">[2]helpC80F!$D$2:$D$94</definedName>
    <definedName name="ProdlHor" localSheetId="3">[4]help!$N$6</definedName>
    <definedName name="ProdlHor" localSheetId="4">[4]help!$N$6</definedName>
    <definedName name="ProdlHor">help!$N$6</definedName>
    <definedName name="PrSpodniBarva" localSheetId="3">[5]helpC80F!$E$2:$E$77</definedName>
    <definedName name="PrSpodniBarva" localSheetId="4">[5]helpC80F!$E$2:$E$77</definedName>
    <definedName name="PrSpodniBarva">[2]helpC80F!$E$2:$E$91</definedName>
    <definedName name="Q" localSheetId="3">#REF!</definedName>
    <definedName name="Q" localSheetId="4">#REF!</definedName>
    <definedName name="Q">#REF!</definedName>
    <definedName name="rozmer1" localSheetId="3">'[8]Cetta 80'!#REF!</definedName>
    <definedName name="rozmer1" localSheetId="4">'[8]Cetta 80'!#REF!</definedName>
    <definedName name="rozmer1">'[8]Cetta 80'!#REF!</definedName>
    <definedName name="rozmer2" localSheetId="3">'[8]Cetta 80'!#REF!</definedName>
    <definedName name="rozmer2" localSheetId="4">'[8]Cetta 80'!#REF!</definedName>
    <definedName name="rozmer2">'[8]Cetta 80'!#REF!</definedName>
    <definedName name="rrr" localSheetId="3">'[8]Cetta 80'!#REF!</definedName>
    <definedName name="rrr" localSheetId="4">'[8]Cetta 80'!#REF!</definedName>
    <definedName name="rrr">'[8]Cetta 80'!#REF!</definedName>
    <definedName name="Sik" localSheetId="3">[4]help!$D$2</definedName>
    <definedName name="Sik" localSheetId="4">[4]help!$D$2</definedName>
    <definedName name="Sik">help!$D$2</definedName>
    <definedName name="SikF" localSheetId="3">[4]help!$D$6</definedName>
    <definedName name="SikF" localSheetId="4">[4]help!$D$6</definedName>
    <definedName name="SikF">help!$D$6</definedName>
    <definedName name="Spojka" localSheetId="3">[1]helpKP!$G$2:$G$11</definedName>
    <definedName name="Spojka" localSheetId="4">[1]helpKP!$G$2:$G$11</definedName>
    <definedName name="Spojka">[2]helpKP!$G$2:$G$11</definedName>
    <definedName name="Spraz" localSheetId="3">[4]help!$H$2</definedName>
    <definedName name="Spraz" localSheetId="4">[4]help!$H$2</definedName>
    <definedName name="Spraz">help!$H$2</definedName>
    <definedName name="Tl" localSheetId="3">[1]helpKP!$B$2:$B$5</definedName>
    <definedName name="Tl" localSheetId="4">[1]helpKP!$B$2:$B$5</definedName>
    <definedName name="TL">[2]helpKP!$H$2:$H$5</definedName>
    <definedName name="TrnM" localSheetId="3">[4]help!$K$2</definedName>
    <definedName name="TrnM" localSheetId="4">[4]help!$K$2</definedName>
    <definedName name="TrnM">help!$K$2</definedName>
    <definedName name="Typ" localSheetId="3">[1]helpKP!$A$2:$A$27</definedName>
    <definedName name="Typ" localSheetId="4">[1]helpKP!$A$2:$A$27</definedName>
    <definedName name="Typ">help!$B$2</definedName>
    <definedName name="Ved">help!$R$42</definedName>
    <definedName name="Ved0">help!$S$101</definedName>
    <definedName name="VedBarL" localSheetId="3">[4]help!$S$2:$S$3</definedName>
    <definedName name="VedBarL" localSheetId="4">[4]help!$S$2:$S$3</definedName>
    <definedName name="VedBarL">help!$S$2:$S$3</definedName>
    <definedName name="VedL" localSheetId="3">[4]help!$R$2</definedName>
    <definedName name="VedL" localSheetId="4">[4]help!$R$2</definedName>
    <definedName name="VedL">help!$R$2</definedName>
    <definedName name="VedTyp" localSheetId="3">[4]help!$Q$2</definedName>
    <definedName name="VedTyp" localSheetId="4">[4]help!$Q$2</definedName>
    <definedName name="VedTyp">help!$Q$2</definedName>
    <definedName name="Zebr" localSheetId="3">[4]help!$F$2</definedName>
    <definedName name="Zebr" localSheetId="4">[4]help!$F$2</definedName>
    <definedName name="Zebr">help!$F$2:$F$3</definedName>
    <definedName name="zkr2" localSheetId="3">[4]help!$A$2</definedName>
    <definedName name="zkr2" localSheetId="4">[4]help!$A$2</definedName>
    <definedName name="zkr2">help!$A$2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9" i="44" l="1"/>
  <c r="F28" i="44"/>
  <c r="I24" i="44"/>
  <c r="B24" i="44"/>
  <c r="I25" i="43"/>
  <c r="B25" i="43"/>
  <c r="F7" i="43"/>
  <c r="F6" i="43"/>
  <c r="AC45" i="37" l="1"/>
  <c r="AB45" i="37"/>
  <c r="AA45" i="37"/>
  <c r="Z45" i="37"/>
  <c r="Y45" i="37"/>
  <c r="X45" i="37"/>
  <c r="W45" i="37"/>
  <c r="V45" i="37"/>
  <c r="U45" i="37"/>
  <c r="T45" i="37"/>
  <c r="S45" i="37"/>
  <c r="R45" i="37"/>
  <c r="Q45" i="37"/>
  <c r="P45" i="37"/>
  <c r="O45" i="37"/>
  <c r="N45" i="37"/>
  <c r="M45" i="37"/>
  <c r="L45" i="37"/>
  <c r="K45" i="37"/>
  <c r="J45" i="37"/>
  <c r="I45" i="37"/>
  <c r="H45" i="37"/>
  <c r="G45" i="37"/>
  <c r="F45" i="37"/>
  <c r="E45" i="37"/>
  <c r="D45" i="37"/>
  <c r="C45" i="37"/>
  <c r="AC41" i="37"/>
  <c r="AB41" i="37"/>
  <c r="AA41" i="37"/>
  <c r="Z41" i="37"/>
  <c r="Y41" i="37"/>
  <c r="X41" i="37"/>
  <c r="W41" i="37"/>
  <c r="V41" i="37"/>
  <c r="U41" i="37"/>
  <c r="T41" i="37"/>
  <c r="S41" i="37"/>
  <c r="R41" i="37"/>
  <c r="Q41" i="37"/>
  <c r="P41" i="37"/>
  <c r="O41" i="37"/>
  <c r="N41" i="37"/>
  <c r="M41" i="37"/>
  <c r="L41" i="37"/>
  <c r="K41" i="37"/>
  <c r="J41" i="37"/>
  <c r="I41" i="37"/>
  <c r="H41" i="37"/>
  <c r="G41" i="37"/>
  <c r="F41" i="37"/>
  <c r="E41" i="37"/>
  <c r="D41" i="37"/>
  <c r="C41" i="37"/>
  <c r="AC40" i="37"/>
  <c r="AB40" i="37"/>
  <c r="AA40" i="37"/>
  <c r="Z40" i="37"/>
  <c r="Y40" i="37"/>
  <c r="X40" i="37"/>
  <c r="W40" i="37"/>
  <c r="V40" i="37"/>
  <c r="U40" i="37"/>
  <c r="T40" i="37"/>
  <c r="S40" i="37"/>
  <c r="R40" i="37"/>
  <c r="Q40" i="37"/>
  <c r="P40" i="37"/>
  <c r="O40" i="37"/>
  <c r="N40" i="37"/>
  <c r="M40" i="37"/>
  <c r="L40" i="37"/>
  <c r="K40" i="37"/>
  <c r="J40" i="37"/>
  <c r="I40" i="37"/>
  <c r="H40" i="37"/>
  <c r="G40" i="37"/>
  <c r="F40" i="37"/>
  <c r="E40" i="37"/>
  <c r="D40" i="37"/>
  <c r="C40" i="37"/>
  <c r="C35" i="37" l="1"/>
  <c r="AC35" i="37"/>
  <c r="AB35" i="37"/>
  <c r="AA35" i="37"/>
  <c r="Z35" i="37"/>
  <c r="Y35" i="37"/>
  <c r="X35" i="37"/>
  <c r="W35" i="37"/>
  <c r="V35" i="37"/>
  <c r="U35" i="37"/>
  <c r="T35" i="37"/>
  <c r="S35" i="37"/>
  <c r="R35" i="37"/>
  <c r="Q35" i="37"/>
  <c r="P35" i="37"/>
  <c r="O35" i="37"/>
  <c r="N35" i="37"/>
  <c r="M35" i="37"/>
  <c r="L35" i="37"/>
  <c r="K35" i="37"/>
  <c r="J35" i="37"/>
  <c r="I35" i="37"/>
  <c r="H35" i="37"/>
  <c r="G35" i="37"/>
  <c r="F35" i="37"/>
  <c r="E35" i="37"/>
  <c r="D35" i="37"/>
  <c r="C27" i="37"/>
  <c r="AC27" i="37"/>
  <c r="AB27" i="37"/>
  <c r="AA27" i="37"/>
  <c r="Z27" i="37"/>
  <c r="Y27" i="37"/>
  <c r="X27" i="37"/>
  <c r="W27" i="37"/>
  <c r="V27" i="37"/>
  <c r="U27" i="37"/>
  <c r="T27" i="37"/>
  <c r="S27" i="37"/>
  <c r="R27" i="37"/>
  <c r="Q27" i="37"/>
  <c r="P27" i="37"/>
  <c r="O27" i="37"/>
  <c r="N27" i="37"/>
  <c r="M27" i="37"/>
  <c r="L27" i="37"/>
  <c r="K27" i="37"/>
  <c r="J27" i="37"/>
  <c r="I27" i="37"/>
  <c r="H27" i="37"/>
  <c r="G27" i="37"/>
  <c r="F27" i="37"/>
  <c r="E27" i="37"/>
  <c r="D27" i="37"/>
  <c r="AC37" i="37"/>
  <c r="AB37" i="37"/>
  <c r="AA37" i="37"/>
  <c r="Z37" i="37"/>
  <c r="Y37" i="37"/>
  <c r="X37" i="37"/>
  <c r="W37" i="37"/>
  <c r="V37" i="37"/>
  <c r="U37" i="37"/>
  <c r="T37" i="37"/>
  <c r="S37" i="37"/>
  <c r="R37" i="37"/>
  <c r="Q37" i="37"/>
  <c r="P37" i="37"/>
  <c r="O37" i="37"/>
  <c r="N37" i="37"/>
  <c r="M37" i="37"/>
  <c r="L37" i="37"/>
  <c r="K37" i="37"/>
  <c r="J37" i="37"/>
  <c r="I37" i="37"/>
  <c r="H37" i="37"/>
  <c r="G37" i="37"/>
  <c r="F37" i="37"/>
  <c r="E37" i="37"/>
  <c r="D37" i="37"/>
  <c r="C37" i="37"/>
  <c r="AC36" i="37"/>
  <c r="AB36" i="37"/>
  <c r="AA36" i="37"/>
  <c r="Z36" i="37"/>
  <c r="Y36" i="37"/>
  <c r="X36" i="37"/>
  <c r="W36" i="37"/>
  <c r="V36" i="37"/>
  <c r="U36" i="37"/>
  <c r="T36" i="37"/>
  <c r="S36" i="37"/>
  <c r="R36" i="37"/>
  <c r="Q36" i="37"/>
  <c r="P36" i="37"/>
  <c r="O36" i="37"/>
  <c r="N36" i="37"/>
  <c r="M36" i="37"/>
  <c r="L36" i="37"/>
  <c r="K36" i="37"/>
  <c r="J36" i="37"/>
  <c r="I36" i="37"/>
  <c r="H36" i="37"/>
  <c r="G36" i="37"/>
  <c r="F36" i="37"/>
  <c r="E36" i="37"/>
  <c r="D36" i="37"/>
  <c r="C36" i="37"/>
  <c r="AC34" i="37"/>
  <c r="AB34" i="37"/>
  <c r="AA34" i="37"/>
  <c r="Z34" i="37"/>
  <c r="Y34" i="37"/>
  <c r="X34" i="37"/>
  <c r="W34" i="37"/>
  <c r="V34" i="37"/>
  <c r="U34" i="37"/>
  <c r="T34" i="37"/>
  <c r="S34" i="37"/>
  <c r="R34" i="37"/>
  <c r="Q34" i="37"/>
  <c r="P34" i="37"/>
  <c r="O34" i="37"/>
  <c r="N34" i="37"/>
  <c r="M34" i="37"/>
  <c r="L34" i="37"/>
  <c r="K34" i="37"/>
  <c r="J34" i="37"/>
  <c r="I34" i="37"/>
  <c r="H34" i="37"/>
  <c r="G34" i="37"/>
  <c r="F34" i="37"/>
  <c r="E34" i="37"/>
  <c r="D34" i="37"/>
  <c r="C34" i="37"/>
  <c r="AC33" i="37"/>
  <c r="AB33" i="37"/>
  <c r="AA33" i="37"/>
  <c r="Z33" i="37"/>
  <c r="Y33" i="37"/>
  <c r="X33" i="37"/>
  <c r="W33" i="37"/>
  <c r="V33" i="37"/>
  <c r="U33" i="37"/>
  <c r="T33" i="37"/>
  <c r="S33" i="37"/>
  <c r="R33" i="37"/>
  <c r="Q33" i="37"/>
  <c r="P33" i="37"/>
  <c r="O33" i="37"/>
  <c r="N33" i="37"/>
  <c r="M33" i="37"/>
  <c r="L33" i="37"/>
  <c r="K33" i="37"/>
  <c r="J33" i="37"/>
  <c r="I33" i="37"/>
  <c r="H33" i="37"/>
  <c r="G33" i="37"/>
  <c r="F33" i="37"/>
  <c r="E33" i="37"/>
  <c r="D33" i="37"/>
  <c r="C33" i="37"/>
  <c r="AC32" i="37"/>
  <c r="AB32" i="37"/>
  <c r="AA32" i="37"/>
  <c r="Z32" i="37"/>
  <c r="Y32" i="37"/>
  <c r="X32" i="37"/>
  <c r="W32" i="37"/>
  <c r="V32" i="37"/>
  <c r="U32" i="37"/>
  <c r="T32" i="37"/>
  <c r="S32" i="37"/>
  <c r="R32" i="37"/>
  <c r="Q32" i="37"/>
  <c r="P32" i="37"/>
  <c r="O32" i="37"/>
  <c r="N32" i="37"/>
  <c r="M32" i="37"/>
  <c r="L32" i="37"/>
  <c r="K32" i="37"/>
  <c r="J32" i="37"/>
  <c r="I32" i="37"/>
  <c r="H32" i="37"/>
  <c r="G32" i="37"/>
  <c r="F32" i="37"/>
  <c r="E32" i="37"/>
  <c r="D32" i="37"/>
  <c r="C32" i="37"/>
  <c r="AC31" i="37"/>
  <c r="AB31" i="37"/>
  <c r="AA31" i="37"/>
  <c r="Z31" i="37"/>
  <c r="Y31" i="37"/>
  <c r="X31" i="37"/>
  <c r="W31" i="37"/>
  <c r="V31" i="37"/>
  <c r="U31" i="37"/>
  <c r="T31" i="37"/>
  <c r="S31" i="37"/>
  <c r="R31" i="37"/>
  <c r="Q31" i="37"/>
  <c r="P31" i="37"/>
  <c r="O31" i="37"/>
  <c r="N31" i="37"/>
  <c r="M31" i="37"/>
  <c r="L31" i="37"/>
  <c r="K31" i="37"/>
  <c r="J31" i="37"/>
  <c r="I31" i="37"/>
  <c r="H31" i="37"/>
  <c r="G31" i="37"/>
  <c r="F31" i="37"/>
  <c r="E31" i="37"/>
  <c r="D31" i="37"/>
  <c r="C31" i="37"/>
  <c r="AC30" i="37"/>
  <c r="AB30" i="37"/>
  <c r="AA30" i="37"/>
  <c r="Z30" i="37"/>
  <c r="Y30" i="37"/>
  <c r="X30" i="37"/>
  <c r="W30" i="37"/>
  <c r="V30" i="37"/>
  <c r="U30" i="37"/>
  <c r="T30" i="37"/>
  <c r="S30" i="37"/>
  <c r="R30" i="37"/>
  <c r="Q30" i="37"/>
  <c r="P30" i="37"/>
  <c r="O30" i="37"/>
  <c r="N30" i="37"/>
  <c r="M30" i="37"/>
  <c r="L30" i="37"/>
  <c r="K30" i="37"/>
  <c r="J30" i="37"/>
  <c r="I30" i="37"/>
  <c r="H30" i="37"/>
  <c r="G30" i="37"/>
  <c r="F30" i="37"/>
  <c r="E30" i="37"/>
  <c r="D30" i="37"/>
  <c r="C30" i="37"/>
  <c r="AC29" i="37"/>
  <c r="AB29" i="37"/>
  <c r="AA29" i="37"/>
  <c r="Z29" i="37"/>
  <c r="Y29" i="37"/>
  <c r="X29" i="37"/>
  <c r="W29" i="37"/>
  <c r="V29" i="37"/>
  <c r="U29" i="37"/>
  <c r="T29" i="37"/>
  <c r="S29" i="37"/>
  <c r="R29" i="37"/>
  <c r="Q29" i="37"/>
  <c r="P29" i="37"/>
  <c r="O29" i="37"/>
  <c r="N29" i="37"/>
  <c r="M29" i="37"/>
  <c r="L29" i="37"/>
  <c r="K29" i="37"/>
  <c r="J29" i="37"/>
  <c r="I29" i="37"/>
  <c r="H29" i="37"/>
  <c r="G29" i="37"/>
  <c r="F29" i="37"/>
  <c r="E29" i="37"/>
  <c r="D29" i="37"/>
  <c r="C29" i="37"/>
  <c r="C26" i="37"/>
  <c r="AC26" i="37"/>
  <c r="AB26" i="37"/>
  <c r="AA26" i="37"/>
  <c r="Z26" i="37"/>
  <c r="Y26" i="37"/>
  <c r="X26" i="37"/>
  <c r="W26" i="37"/>
  <c r="V26" i="37"/>
  <c r="U26" i="37"/>
  <c r="T26" i="37"/>
  <c r="S26" i="37"/>
  <c r="R26" i="37"/>
  <c r="Q26" i="37"/>
  <c r="P26" i="37"/>
  <c r="O26" i="37"/>
  <c r="N26" i="37"/>
  <c r="M26" i="37"/>
  <c r="L26" i="37"/>
  <c r="K26" i="37"/>
  <c r="J26" i="37"/>
  <c r="I26" i="37"/>
  <c r="H26" i="37"/>
  <c r="G26" i="37"/>
  <c r="F26" i="37"/>
  <c r="E26" i="37"/>
  <c r="D26" i="37"/>
  <c r="C25" i="37"/>
  <c r="AC25" i="37"/>
  <c r="AB25" i="37"/>
  <c r="AA25" i="37"/>
  <c r="Z25" i="37"/>
  <c r="Y25" i="37"/>
  <c r="X25" i="37"/>
  <c r="W25" i="37"/>
  <c r="V25" i="37"/>
  <c r="U25" i="37"/>
  <c r="T25" i="37"/>
  <c r="S25" i="37"/>
  <c r="R25" i="37"/>
  <c r="Q25" i="37"/>
  <c r="P25" i="37"/>
  <c r="O25" i="37"/>
  <c r="N25" i="37"/>
  <c r="M25" i="37"/>
  <c r="L25" i="37"/>
  <c r="K25" i="37"/>
  <c r="J25" i="37"/>
  <c r="I25" i="37"/>
  <c r="H25" i="37"/>
  <c r="G25" i="37"/>
  <c r="F25" i="37"/>
  <c r="E25" i="37"/>
  <c r="D25" i="37"/>
  <c r="D20" i="37"/>
  <c r="C20" i="37"/>
  <c r="AC20" i="37"/>
  <c r="AB20" i="37"/>
  <c r="AA20" i="37"/>
  <c r="Z20" i="37"/>
  <c r="Y20" i="37"/>
  <c r="X20" i="37"/>
  <c r="W20" i="37"/>
  <c r="V20" i="37"/>
  <c r="U20" i="37"/>
  <c r="T20" i="37"/>
  <c r="S20" i="37"/>
  <c r="R20" i="37"/>
  <c r="Q20" i="37"/>
  <c r="P20" i="37"/>
  <c r="O20" i="37"/>
  <c r="N20" i="37"/>
  <c r="M20" i="37"/>
  <c r="L20" i="37"/>
  <c r="K20" i="37"/>
  <c r="J20" i="37"/>
  <c r="I20" i="37"/>
  <c r="H20" i="37"/>
  <c r="G20" i="37"/>
  <c r="F20" i="37"/>
  <c r="E20" i="37"/>
</calcChain>
</file>

<file path=xl/sharedStrings.xml><?xml version="1.0" encoding="utf-8"?>
<sst xmlns="http://schemas.openxmlformats.org/spreadsheetml/2006/main" count="896" uniqueCount="343">
  <si>
    <t>Bílovecká 2411/1, 746 01 Opava</t>
  </si>
  <si>
    <t>ISOTRA a.s.</t>
  </si>
  <si>
    <t>FAX: +420 553 685 110</t>
  </si>
  <si>
    <t>TEL.: +420 553 685 101</t>
  </si>
  <si>
    <t>název</t>
  </si>
  <si>
    <t>poznámka</t>
  </si>
  <si>
    <t>X</t>
  </si>
  <si>
    <t>DB702</t>
  </si>
  <si>
    <t>DB703</t>
  </si>
  <si>
    <t>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</si>
  <si>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</si>
  <si>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</si>
  <si>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</si>
  <si>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</si>
  <si>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</si>
  <si>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</si>
  <si>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</si>
  <si>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</si>
  <si>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</si>
  <si>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</si>
  <si>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</si>
  <si>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RAL VSR780</t>
  </si>
  <si>
    <t>OvlTyp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</si>
  <si>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</si>
  <si>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</si>
  <si>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</si>
  <si>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</si>
  <si>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</si>
  <si>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</si>
  <si>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</si>
  <si>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</si>
  <si>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</si>
  <si>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</si>
  <si>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</si>
  <si>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</si>
  <si>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</si>
  <si>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</si>
  <si>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www.isotra.cz</t>
  </si>
  <si>
    <t>zkr2</t>
  </si>
  <si>
    <t>Typ</t>
  </si>
  <si>
    <t>LamTyp</t>
  </si>
  <si>
    <t>Zebr</t>
  </si>
  <si>
    <t>ST</t>
  </si>
  <si>
    <t>Spraz</t>
  </si>
  <si>
    <t>1/3</t>
  </si>
  <si>
    <t>2/3</t>
  </si>
  <si>
    <t>3/3</t>
  </si>
  <si>
    <t>L</t>
  </si>
  <si>
    <t>S</t>
  </si>
  <si>
    <t>Ovl</t>
  </si>
  <si>
    <t>G</t>
  </si>
  <si>
    <t>TrnM</t>
  </si>
  <si>
    <t>PrevodM</t>
  </si>
  <si>
    <t>KlikM</t>
  </si>
  <si>
    <t>E</t>
  </si>
  <si>
    <t>HorProf</t>
  </si>
  <si>
    <t>AlO</t>
  </si>
  <si>
    <t>HorProfBar</t>
  </si>
  <si>
    <t>DolProfBar</t>
  </si>
  <si>
    <t>VedTyp</t>
  </si>
  <si>
    <t>VedL</t>
  </si>
  <si>
    <t>GREY</t>
  </si>
  <si>
    <t>BLACK</t>
  </si>
  <si>
    <t>VedBarL</t>
  </si>
  <si>
    <t>DrzakL</t>
  </si>
  <si>
    <t>DrzakBar</t>
  </si>
  <si>
    <t>P011</t>
  </si>
  <si>
    <t>P011/1</t>
  </si>
  <si>
    <t>P011/2</t>
  </si>
  <si>
    <t>P011/21</t>
  </si>
  <si>
    <t>P011/22</t>
  </si>
  <si>
    <t>DrZalTyp</t>
  </si>
  <si>
    <t>DodLan</t>
  </si>
  <si>
    <t>DodLanDr</t>
  </si>
  <si>
    <t>DodLanBar</t>
  </si>
  <si>
    <t>Bal</t>
  </si>
  <si>
    <t>standard</t>
  </si>
  <si>
    <t xml:space="preserve"> </t>
  </si>
  <si>
    <t>KDYŽ(NEBO(C18="C80 klika 24";C18="C80 motor 24");LamTyp;KDYŽ(NEBO(C18="C65 klika 24";C18="C65 motor 24");LamC65;LamZ90))</t>
  </si>
  <si>
    <t>KDYŽ(NEBO(C18="C80 klika 24";C18="C80 motor 24");LamTyp;KDYŽ(NEBO(C18="C65 klika 24";C18="C65 motor 24");LamC65;KDYŽ(NEBO(C18="Z90 klika 24";C18="Z90 motor 24");LamZ90;KDYŽ(NEBO(C18="Z70 klika 24";C18="Z70 motor 24");LamZ70;LamF80))))</t>
  </si>
  <si>
    <t>LamBarF</t>
  </si>
  <si>
    <t>KDYŽ(NEBO(C18="C80 klika 24";C18="C65 klika 24";C18="C80 F klika 24";C18="Z90 klika 24";C18="Z70 klika 24";C18="S90 klika 24";C18="S65 klika 24");KlikBar;KlikM)</t>
  </si>
  <si>
    <t>Grey</t>
  </si>
  <si>
    <t>Black</t>
  </si>
  <si>
    <t>C80 FTE4 motor</t>
  </si>
  <si>
    <t>C80FDv</t>
  </si>
  <si>
    <t>C80FFv</t>
  </si>
  <si>
    <t>TD</t>
  </si>
  <si>
    <t>TF</t>
  </si>
  <si>
    <t>Sik</t>
  </si>
  <si>
    <t>SikF</t>
  </si>
  <si>
    <t>Duo</t>
  </si>
  <si>
    <t>OvlDel</t>
  </si>
  <si>
    <t>DelKar</t>
  </si>
  <si>
    <t>Osa</t>
  </si>
  <si>
    <t>ProdlHor</t>
  </si>
  <si>
    <t>α</t>
  </si>
  <si>
    <t>B</t>
  </si>
  <si>
    <t>C [mm]</t>
  </si>
  <si>
    <t>9006RAL</t>
  </si>
  <si>
    <t>9003RAL</t>
  </si>
  <si>
    <t>P011/20</t>
  </si>
  <si>
    <t>KV</t>
  </si>
  <si>
    <t>CENTR,GREY</t>
  </si>
  <si>
    <t>P002/11</t>
  </si>
  <si>
    <t>C80 FTE4 MOTOR</t>
  </si>
  <si>
    <t>fb</t>
  </si>
  <si>
    <t>k</t>
  </si>
  <si>
    <t>kv</t>
  </si>
  <si>
    <t>fbk</t>
  </si>
  <si>
    <t>fbkv</t>
  </si>
  <si>
    <t>GAIR</t>
  </si>
  <si>
    <t>S2</t>
  </si>
  <si>
    <t>E5</t>
  </si>
  <si>
    <t>E868_06</t>
  </si>
  <si>
    <t>BST</t>
  </si>
  <si>
    <t xml:space="preserve">CENTR,BLACK </t>
  </si>
  <si>
    <t>P032/2</t>
  </si>
  <si>
    <t>P032/3</t>
  </si>
  <si>
    <t>Order form External Venetian Blinds</t>
  </si>
  <si>
    <t>Shaped blinds C80F TE</t>
  </si>
  <si>
    <t>Order</t>
  </si>
  <si>
    <t>Customer:</t>
  </si>
  <si>
    <t>Order No.:</t>
  </si>
  <si>
    <t>VAT:</t>
  </si>
  <si>
    <t>Order date:</t>
  </si>
  <si>
    <t>Invoice address:</t>
  </si>
  <si>
    <t>Telephone:</t>
  </si>
  <si>
    <t>Delivery address:</t>
  </si>
  <si>
    <t>Dispatch date:</t>
  </si>
  <si>
    <t>Position</t>
  </si>
  <si>
    <t>Quantity</t>
  </si>
  <si>
    <t>Product abbreviation 2</t>
  </si>
  <si>
    <t>Width (mm)</t>
  </si>
  <si>
    <t>Height (mm)</t>
  </si>
  <si>
    <t>Product type</t>
  </si>
  <si>
    <t>Slat type</t>
  </si>
  <si>
    <t>Blind shape</t>
  </si>
  <si>
    <t>Slat color</t>
  </si>
  <si>
    <t>Ladder cord</t>
  </si>
  <si>
    <t>DUO height (mm)</t>
  </si>
  <si>
    <t>Order of connected blinds</t>
  </si>
  <si>
    <t>Control position</t>
  </si>
  <si>
    <t>Control type</t>
  </si>
  <si>
    <t>Control length (mm)</t>
  </si>
  <si>
    <t>Kardan length (mm)</t>
  </si>
  <si>
    <t>Bushing rod length (mm)</t>
  </si>
  <si>
    <t>Gearing type</t>
  </si>
  <si>
    <t>Gearing axis (mm)</t>
  </si>
  <si>
    <t>Crank handle color</t>
  </si>
  <si>
    <t>Head-rail material</t>
  </si>
  <si>
    <t>Head-rail length difference L (mm)</t>
  </si>
  <si>
    <t>Head-rail length difference P (mm)</t>
  </si>
  <si>
    <t>Head-rail color</t>
  </si>
  <si>
    <t>Bottom-rail color</t>
  </si>
  <si>
    <t>Guiding type</t>
  </si>
  <si>
    <t>Left guiding</t>
  </si>
  <si>
    <t>Left guiding - color</t>
  </si>
  <si>
    <t>Left guiding - bracket type</t>
  </si>
  <si>
    <t>Left guiding - bracket color</t>
  </si>
  <si>
    <t>Right guiding</t>
  </si>
  <si>
    <t>Right guiding - color</t>
  </si>
  <si>
    <t>Right guiding - bracket type</t>
  </si>
  <si>
    <t>Right guiding - bracket color</t>
  </si>
  <si>
    <t>Blind bracket type</t>
  </si>
  <si>
    <t>Front cover size "A" (mm)</t>
  </si>
  <si>
    <t>Additional wire guiding</t>
  </si>
  <si>
    <t>Additional w. guiding - bracket</t>
  </si>
  <si>
    <t>Additional w. guiding - bracket color</t>
  </si>
  <si>
    <t>Packing</t>
  </si>
  <si>
    <t>Additional w. guiding axis L1 (mm)</t>
  </si>
  <si>
    <t>Additional w. guiding axis L2 (mm)</t>
  </si>
  <si>
    <t>Additional w. guiding axis L3 (mm)</t>
  </si>
  <si>
    <t>Dimension "B" (mm)</t>
  </si>
  <si>
    <t>Dimension "B1" (mm)</t>
  </si>
  <si>
    <t>Dimension "B2" (mm)</t>
  </si>
  <si>
    <t>Dimension "C" (mm)</t>
  </si>
  <si>
    <t>Dimension "D" (mm)</t>
  </si>
  <si>
    <t>Note</t>
  </si>
  <si>
    <t xml:space="preserve">General business terms and Complaint Procedure terms are expressly valid for mutual business between Isotra a.s. and the customer. All terms are available here: </t>
  </si>
  <si>
    <t>http://www.isotra.com/complaint-procedure</t>
  </si>
  <si>
    <t>http://www.isotra.com/general-business-terms</t>
  </si>
  <si>
    <t>Valid from 12.03.2024.</t>
  </si>
  <si>
    <t>Order form EVB - Explanatory notes</t>
  </si>
  <si>
    <t>Enter front cover size A. Necessary for blind bracket extension type.</t>
  </si>
  <si>
    <t>Enter the lenght of the hypotenuse, see picture.</t>
  </si>
  <si>
    <t>Enter the height of the shorter side, see picture.</t>
  </si>
  <si>
    <t xml:space="preserve">  E - mail: objednavky@order.cz</t>
  </si>
  <si>
    <t>Bílovecká 2411/1, 746 01 OPAVA</t>
  </si>
  <si>
    <t>TEL: +420 553 685 100, FAX: +420 553 685 110</t>
  </si>
  <si>
    <t>Order form OUTSIDE BLINDS - Calculation</t>
  </si>
  <si>
    <t>V-height [mm]</t>
  </si>
  <si>
    <t>packet height Perpendicular to a Bevel [mm]</t>
  </si>
  <si>
    <t>surface [m2]</t>
  </si>
  <si>
    <t>Š-width [mm]</t>
  </si>
  <si>
    <t>The general business conditions of Isotra a.s. in their most recently updated form are applicable to all business relationships unless stated otherwise.</t>
  </si>
  <si>
    <t>Order form is valid from 01.03.2020 until further notice.</t>
  </si>
  <si>
    <t>packet height [mm]</t>
  </si>
  <si>
    <t>Order form External Venetian Blinds - Instructions</t>
  </si>
  <si>
    <t>Abbreviation</t>
  </si>
  <si>
    <t>Description</t>
  </si>
  <si>
    <t>shaped blind C80F TE</t>
  </si>
  <si>
    <t>C80 flexi - shaped blind "D"</t>
  </si>
  <si>
    <t>C80 flexi - shaped blind "F"</t>
  </si>
  <si>
    <t>shape "D"</t>
  </si>
  <si>
    <t>shape "F"</t>
  </si>
  <si>
    <t>RAL grey (grey aluminium) 9006</t>
  </si>
  <si>
    <t>RAL grey (anthracite grey) 7016</t>
  </si>
  <si>
    <t>RAL black (jet black) 9005</t>
  </si>
  <si>
    <t>RAL grey (grey aluminium) 9007</t>
  </si>
  <si>
    <t>RAL white (traffic white) 9016</t>
  </si>
  <si>
    <t>VSR780 bronze</t>
  </si>
  <si>
    <t>RAL grey (umbra grey) 7022</t>
  </si>
  <si>
    <t>RAL grey (light grey) 7035</t>
  </si>
  <si>
    <t>RAL grey (dark pearl) DB 703</t>
  </si>
  <si>
    <t>Other</t>
  </si>
  <si>
    <t>centre</t>
  </si>
  <si>
    <t>motor Geiger (automatically)</t>
  </si>
  <si>
    <t>motor Geiger AIR (automatically)</t>
  </si>
  <si>
    <t>motor Somfy IO (automatically)</t>
  </si>
  <si>
    <t>MOTOR Elero 6 Nm up to 10 m2</t>
  </si>
  <si>
    <t>motor Elero</t>
  </si>
  <si>
    <r>
      <t xml:space="preserve">MOTOR Elero JA06 Comfort-868MHZ </t>
    </r>
    <r>
      <rPr>
        <sz val="10"/>
        <rFont val="Calibri"/>
        <family val="2"/>
        <charset val="238"/>
      </rPr>
      <t>&lt;10m²</t>
    </r>
  </si>
  <si>
    <t>Aluminium profile 58x60mm - "U" shape</t>
  </si>
  <si>
    <t>RAL yellow (beige) 1001</t>
  </si>
  <si>
    <t>RAL yellow (signal yellow) 1003</t>
  </si>
  <si>
    <t>RAL yellow (brown beige) 1011</t>
  </si>
  <si>
    <t>RAL yellow (oyster white) 1013</t>
  </si>
  <si>
    <t>RAL yellow (light ivory) 1015</t>
  </si>
  <si>
    <t>RAL red (flame red) 3000</t>
  </si>
  <si>
    <t>RAL red (carmine red) 3002</t>
  </si>
  <si>
    <t>RAL red (ruby red) 3003</t>
  </si>
  <si>
    <t>RAL red (special for slat 3004)</t>
  </si>
  <si>
    <t>RAL red (wine red) 3005</t>
  </si>
  <si>
    <t>RAL red (beige red) 3012</t>
  </si>
  <si>
    <t>RAL blue (ultramarine blue) 5002</t>
  </si>
  <si>
    <t>RAL blue (signal blue) 5005</t>
  </si>
  <si>
    <t>RAL blue (azure blue) 5009</t>
  </si>
  <si>
    <t>RAL blue (steel blue) 5011</t>
  </si>
  <si>
    <t>RAL blue (cobalt blue) 5013</t>
  </si>
  <si>
    <t>RAL blue (turquoise blue) 5018</t>
  </si>
  <si>
    <t>RAL green (moss green) 6005</t>
  </si>
  <si>
    <t>RAL green (fir green) 6009</t>
  </si>
  <si>
    <t>RAL green (reseda green) 6011</t>
  </si>
  <si>
    <t>RAL green (yellow green) 6018</t>
  </si>
  <si>
    <t>RAL green (opal green) 6026</t>
  </si>
  <si>
    <t>RAL grey (silver grey) 7001</t>
  </si>
  <si>
    <t>RAL grey (basalt grey) 7012</t>
  </si>
  <si>
    <t>RAL grey (slate grey) 7015</t>
  </si>
  <si>
    <t>RAL grey (concrete grey) 7023</t>
  </si>
  <si>
    <t>RAL grey (stone grey) 7030</t>
  </si>
  <si>
    <t>RAL grey (platinum grey) 7036</t>
  </si>
  <si>
    <t>RAL grey (agate grey) 7038</t>
  </si>
  <si>
    <t>RAL grey (quartz grey) 7039</t>
  </si>
  <si>
    <t>RAL grey (window grey) 7040</t>
  </si>
  <si>
    <t>RAL grey (telegrey 2) 7046</t>
  </si>
  <si>
    <t>RAL grey (telegrey 4) 7047</t>
  </si>
  <si>
    <t>RAL grey (pearl grey) 7048</t>
  </si>
  <si>
    <t>RAL brown (ochre brown) 8001</t>
  </si>
  <si>
    <t>RAL brown (signal brown) 8002</t>
  </si>
  <si>
    <t>RAL brown (clay brown) 8003</t>
  </si>
  <si>
    <t>RAL brown (copper brown) 8004</t>
  </si>
  <si>
    <t>RAL brown (fawn brown) 8007</t>
  </si>
  <si>
    <t>RAL brown (nut brown) 8011</t>
  </si>
  <si>
    <t>RAL brown (red brown) 8012</t>
  </si>
  <si>
    <t>RAL brown (sepia brown) 8014</t>
  </si>
  <si>
    <t>RAL brown (mahogany brown) 8016</t>
  </si>
  <si>
    <t>RAL brown (grey brown) 8019</t>
  </si>
  <si>
    <t>RAL brown (orange brown) 8023</t>
  </si>
  <si>
    <t>RAL brown (terra brown) 8028</t>
  </si>
  <si>
    <t>RAL white (cream white) 9001</t>
  </si>
  <si>
    <t>RAL black (signal black) 9004</t>
  </si>
  <si>
    <t>RAL white 9010</t>
  </si>
  <si>
    <t>RAL black (traffic black) 9017</t>
  </si>
  <si>
    <t>RAL pearl (light grey) 9022</t>
  </si>
  <si>
    <t>RAL white (signal) 9003)</t>
  </si>
  <si>
    <t>RAL grey (for slat DB702)</t>
  </si>
  <si>
    <t>none</t>
  </si>
  <si>
    <t>Isotra system DECORAL smooth ISD110</t>
  </si>
  <si>
    <t>Decoral max. width is 4m.</t>
  </si>
  <si>
    <t>Isotra system DECORAL smooth ISD120</t>
  </si>
  <si>
    <t>Isotra system DECORAL smooth ISD130</t>
  </si>
  <si>
    <t>Isotra system DECORAL smooth ISD140</t>
  </si>
  <si>
    <t>Isotra system DECORAL smooth ISD150</t>
  </si>
  <si>
    <t>Isotra system DECORAL smooth ISD160</t>
  </si>
  <si>
    <t>Isotra system DECORAL structure ISD210</t>
  </si>
  <si>
    <t>Isotra system DECORAL structure ISD220</t>
  </si>
  <si>
    <t>Isotra system DECORAL structure ISD230</t>
  </si>
  <si>
    <t>Isotra system DECORAL polish ISD310</t>
  </si>
  <si>
    <t>Isotra system DECORAL smooth ISD152</t>
  </si>
  <si>
    <t>Isotra system DECORAL smooth ISD154</t>
  </si>
  <si>
    <t>Isotra system DECORAL structure ISD200</t>
  </si>
  <si>
    <t>Isotra system DECORAL structure ISD212</t>
  </si>
  <si>
    <t>Isotra system DECORAL structure ISD214</t>
  </si>
  <si>
    <t>Isotra system DECORAL structure ISD222</t>
  </si>
  <si>
    <t>Isotra system DECORAL smooth ISD500</t>
  </si>
  <si>
    <t>Isotra system DECORAL smooth ISD510</t>
  </si>
  <si>
    <t>Isotra system DECORAL structure ISD600</t>
  </si>
  <si>
    <t>Isotra system DECORAL structure ISD610</t>
  </si>
  <si>
    <t>Isotra system DECORAL structure ISD620</t>
  </si>
  <si>
    <t>Isotra system DECORAL structure ISD630</t>
  </si>
  <si>
    <t>Isotra system DECORAL structure ISD640</t>
  </si>
  <si>
    <t>Isotra system DECORAL blue bubbles ISD700</t>
  </si>
  <si>
    <t>OTHER COLOUR (check with your Sales Rep.)</t>
  </si>
  <si>
    <t>OTHER ISD (check with your Sales Rep.)</t>
  </si>
  <si>
    <t>RAL grey ( for lamele DB702 )</t>
  </si>
  <si>
    <t>anodized</t>
  </si>
  <si>
    <t>wire</t>
  </si>
  <si>
    <t>Guiding left/right</t>
  </si>
  <si>
    <t>Wire (deduction -0mm)</t>
  </si>
  <si>
    <t>Guiding color left/right</t>
  </si>
  <si>
    <t>wire 3,2mm grey</t>
  </si>
  <si>
    <t>option for wire guiding only</t>
  </si>
  <si>
    <t>wire 3,2mm black</t>
  </si>
  <si>
    <t>Guiding left/right - holder</t>
  </si>
  <si>
    <t>62. Holder for wire 035-075mm [P032/2]</t>
  </si>
  <si>
    <t>63. Holder for wire 070-130mm [P032/3]</t>
  </si>
  <si>
    <t>Guiding bracket color left/right</t>
  </si>
  <si>
    <t>None</t>
  </si>
  <si>
    <t>anodized (Elox)</t>
  </si>
  <si>
    <t>Other RAL (enter exact RAL in notes)</t>
  </si>
  <si>
    <t>Other ISD Decoral (discuss with your Sales Rep.)</t>
  </si>
  <si>
    <t>22 Bracket Al [P002/11]</t>
  </si>
  <si>
    <t>50 Bracket fixed Al 133mm [P011]</t>
  </si>
  <si>
    <t>51 Bracket adjustable  Al 106-193mm [P011/1]</t>
  </si>
  <si>
    <t>52 Bracket adjustable  Al 165-223mm [P011/2]</t>
  </si>
  <si>
    <t>53 Bracket fixed Al 133mm [P011/20]</t>
  </si>
  <si>
    <t>54 Bracket adjustable al 106-193mm [P011/21]</t>
  </si>
  <si>
    <t>55 Bracket adjustable Al 165-223mm [P011/22]</t>
  </si>
  <si>
    <t>Without bracket</t>
  </si>
  <si>
    <t>FB</t>
  </si>
  <si>
    <t>Foil</t>
  </si>
  <si>
    <t>K</t>
  </si>
  <si>
    <t>Cardboard</t>
  </si>
  <si>
    <t>Cardboard with reinforcement</t>
  </si>
  <si>
    <t>FBK</t>
  </si>
  <si>
    <t>Cardboard with bubble foil</t>
  </si>
  <si>
    <t>FBKV</t>
  </si>
  <si>
    <t>Cardboard with bubble foil and reinforcement</t>
  </si>
  <si>
    <t>0M</t>
  </si>
  <si>
    <t>motor Somfy WT (automatically)</t>
  </si>
  <si>
    <t>without motor</t>
  </si>
  <si>
    <t>Valid from 25.04.2024.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</si>
</sst>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55">
    <font>
      <sz val="10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2"/>
      <color theme="1"/>
      <name val="Arial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sz val="9"/>
      <name val="Arial CE"/>
      <charset val="238"/>
    </font>
    <font>
      <b/>
      <sz val="9"/>
      <name val="Arial CE"/>
      <charset val="238"/>
    </font>
    <font>
      <sz val="8"/>
      <name val="MS Sans Serif"/>
      <charset val="238"/>
    </font>
    <font>
      <sz val="12"/>
      <name val="Arial CE"/>
      <charset val="238"/>
    </font>
    <font>
      <sz val="11"/>
      <name val="Calibri"/>
      <family val="2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b/>
      <sz val="14"/>
      <name val="Arial"/>
      <family val="2"/>
      <charset val="238"/>
    </font>
    <font>
      <sz val="16"/>
      <color theme="1"/>
      <name val="ISOCPEUR"/>
      <family val="2"/>
      <charset val="238"/>
    </font>
    <font>
      <b/>
      <sz val="16"/>
      <color theme="1"/>
      <name val="ISOCPEUR"/>
      <family val="2"/>
      <charset val="238"/>
    </font>
    <font>
      <sz val="11"/>
      <color theme="1"/>
      <name val="ISOCPEUR"/>
      <family val="2"/>
      <charset val="238"/>
    </font>
    <font>
      <sz val="16"/>
      <color theme="1"/>
      <name val="Calibri"/>
      <family val="2"/>
      <charset val="238"/>
      <scheme val="minor"/>
    </font>
    <font>
      <b/>
      <sz val="18"/>
      <color theme="0"/>
      <name val="ISOCPEUR"/>
      <family val="2"/>
      <charset val="238"/>
    </font>
    <font>
      <b/>
      <sz val="18"/>
      <color rgb="FFFF0000"/>
      <name val="ISOCPEUR"/>
      <family val="2"/>
      <charset val="238"/>
    </font>
    <font>
      <sz val="14"/>
      <color theme="1"/>
      <name val="Calibri"/>
      <family val="2"/>
      <charset val="238"/>
      <scheme val="minor"/>
    </font>
    <font>
      <sz val="12"/>
      <color theme="1"/>
      <name val="ISOCPEUR"/>
      <family val="2"/>
      <charset val="238"/>
    </font>
    <font>
      <b/>
      <sz val="18"/>
      <name val="ISOCPEUR"/>
      <family val="2"/>
      <charset val="238"/>
    </font>
    <font>
      <sz val="14"/>
      <name val="Arial "/>
      <charset val="238"/>
    </font>
    <font>
      <b/>
      <sz val="8"/>
      <name val="Arial CE"/>
      <charset val="238"/>
    </font>
    <font>
      <sz val="14"/>
      <name val="Arial"/>
      <family val="2"/>
      <charset val="238"/>
    </font>
    <font>
      <b/>
      <u/>
      <sz val="9"/>
      <color indexed="12"/>
      <name val="Arial"/>
      <family val="2"/>
      <charset val="238"/>
    </font>
    <font>
      <sz val="12"/>
      <color rgb="FFFF0000"/>
      <name val="Arial CE"/>
      <charset val="238"/>
    </font>
    <font>
      <u/>
      <sz val="10"/>
      <color indexed="12"/>
      <name val="Arial CE"/>
      <charset val="238"/>
    </font>
    <font>
      <sz val="10"/>
      <color theme="1"/>
      <name val="ISOCPEUR"/>
      <family val="2"/>
      <charset val="238"/>
    </font>
    <font>
      <b/>
      <sz val="7"/>
      <name val="Arial CE"/>
      <charset val="238"/>
    </font>
    <font>
      <sz val="10"/>
      <name val="Arial)"/>
      <charset val="238"/>
    </font>
    <font>
      <sz val="1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7">
    <xf numFmtId="0" fontId="0" fillId="0" borderId="0"/>
    <xf numFmtId="164" fontId="3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4" fillId="0" borderId="0" applyNumberFormat="0" applyFont="0" applyBorder="0" applyAlignment="0" applyProtection="0">
      <protection locked="0"/>
    </xf>
    <xf numFmtId="0" fontId="5" fillId="0" borderId="0"/>
    <xf numFmtId="0" fontId="18" fillId="0" borderId="0"/>
    <xf numFmtId="0" fontId="5" fillId="0" borderId="0">
      <protection locked="0"/>
    </xf>
    <xf numFmtId="0" fontId="17" fillId="0" borderId="0"/>
    <xf numFmtId="0" fontId="5" fillId="0" borderId="0"/>
    <xf numFmtId="0" fontId="3" fillId="0" borderId="0"/>
    <xf numFmtId="0" fontId="16" fillId="0" borderId="0"/>
    <xf numFmtId="0" fontId="3" fillId="0" borderId="0"/>
    <xf numFmtId="0" fontId="19" fillId="0" borderId="0"/>
    <xf numFmtId="0" fontId="20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" fillId="0" borderId="0"/>
    <xf numFmtId="0" fontId="1" fillId="0" borderId="0"/>
    <xf numFmtId="0" fontId="5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330">
    <xf numFmtId="0" fontId="0" fillId="0" borderId="0" xfId="0"/>
    <xf numFmtId="0" fontId="4" fillId="2" borderId="0" xfId="15" applyFont="1" applyFill="1" applyBorder="1" applyAlignment="1" applyProtection="1">
      <alignment vertical="center"/>
      <protection locked="0"/>
    </xf>
    <xf numFmtId="0" fontId="5" fillId="2" borderId="0" xfId="14" applyFont="1" applyFill="1" applyBorder="1" applyAlignment="1" applyProtection="1">
      <alignment vertical="center"/>
      <protection locked="0"/>
    </xf>
    <xf numFmtId="0" fontId="7" fillId="2" borderId="1" xfId="14" applyFont="1" applyFill="1" applyBorder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horizontal="left" vertical="center"/>
      <protection locked="0"/>
    </xf>
    <xf numFmtId="0" fontId="11" fillId="2" borderId="0" xfId="0" applyFont="1" applyFill="1" applyBorder="1" applyAlignment="1" applyProtection="1">
      <alignment horizontal="left"/>
      <protection locked="0"/>
    </xf>
    <xf numFmtId="0" fontId="12" fillId="2" borderId="0" xfId="0" applyFont="1" applyFill="1" applyBorder="1" applyAlignment="1" applyProtection="1">
      <alignment horizontal="left"/>
      <protection locked="0"/>
    </xf>
    <xf numFmtId="0" fontId="13" fillId="2" borderId="0" xfId="0" applyFont="1" applyFill="1" applyProtection="1">
      <protection locked="0"/>
    </xf>
    <xf numFmtId="0" fontId="15" fillId="2" borderId="0" xfId="0" applyFont="1" applyFill="1" applyBorder="1" applyAlignment="1" applyProtection="1">
      <protection locked="0"/>
    </xf>
    <xf numFmtId="0" fontId="14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6" fillId="2" borderId="0" xfId="0" applyFont="1" applyFill="1" applyProtection="1"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9" fillId="2" borderId="0" xfId="15" applyFont="1" applyFill="1" applyAlignment="1" applyProtection="1">
      <protection locked="0"/>
    </xf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9" fillId="2" borderId="0" xfId="0" applyFont="1" applyFill="1" applyBorder="1" applyAlignment="1" applyProtection="1">
      <alignment horizontal="left"/>
      <protection locked="0"/>
    </xf>
    <xf numFmtId="0" fontId="9" fillId="2" borderId="0" xfId="0" applyFont="1" applyFill="1" applyBorder="1" applyAlignment="1" applyProtection="1">
      <protection locked="0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23" fillId="2" borderId="0" xfId="0" applyFont="1" applyFill="1" applyBorder="1" applyAlignment="1" applyProtection="1">
      <alignment horizontal="center" vertical="center" wrapText="1"/>
      <protection locked="0"/>
    </xf>
    <xf numFmtId="49" fontId="23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23" fillId="4" borderId="0" xfId="0" applyFont="1" applyFill="1" applyBorder="1" applyAlignment="1" applyProtection="1">
      <alignment horizontal="center" vertical="center"/>
      <protection locked="0"/>
    </xf>
    <xf numFmtId="0" fontId="11" fillId="2" borderId="0" xfId="17" applyFont="1" applyFill="1"/>
    <xf numFmtId="0" fontId="6" fillId="2" borderId="0" xfId="17" applyFont="1" applyFill="1"/>
    <xf numFmtId="0" fontId="9" fillId="2" borderId="0" xfId="17" applyFont="1" applyFill="1" applyAlignment="1">
      <alignment vertical="center"/>
    </xf>
    <xf numFmtId="0" fontId="8" fillId="5" borderId="2" xfId="17" applyFont="1" applyFill="1" applyBorder="1" applyAlignment="1"/>
    <xf numFmtId="0" fontId="5" fillId="2" borderId="2" xfId="17" applyFont="1" applyFill="1" applyBorder="1"/>
    <xf numFmtId="0" fontId="5" fillId="0" borderId="2" xfId="17" applyFont="1" applyFill="1" applyBorder="1" applyAlignment="1"/>
    <xf numFmtId="0" fontId="5" fillId="0" borderId="2" xfId="17" applyFont="1" applyFill="1" applyBorder="1"/>
    <xf numFmtId="0" fontId="17" fillId="0" borderId="0" xfId="7" applyAlignment="1">
      <alignment horizontal="center"/>
    </xf>
    <xf numFmtId="0" fontId="6" fillId="2" borderId="0" xfId="17" applyFont="1" applyFill="1" applyBorder="1"/>
    <xf numFmtId="0" fontId="5" fillId="2" borderId="0" xfId="17" applyFont="1" applyFill="1" applyBorder="1"/>
    <xf numFmtId="0" fontId="5" fillId="0" borderId="0" xfId="17" applyFont="1" applyFill="1" applyBorder="1" applyAlignment="1"/>
    <xf numFmtId="0" fontId="8" fillId="5" borderId="2" xfId="17" applyFont="1" applyFill="1" applyBorder="1"/>
    <xf numFmtId="0" fontId="5" fillId="3" borderId="2" xfId="17" applyFont="1" applyFill="1" applyBorder="1"/>
    <xf numFmtId="0" fontId="6" fillId="2" borderId="0" xfId="17" applyFont="1" applyFill="1" applyAlignment="1">
      <alignment vertical="center"/>
    </xf>
    <xf numFmtId="0" fontId="5" fillId="2" borderId="2" xfId="17" applyFont="1" applyFill="1" applyBorder="1" applyAlignment="1">
      <alignment vertical="center"/>
    </xf>
    <xf numFmtId="0" fontId="6" fillId="2" borderId="2" xfId="17" applyFont="1" applyFill="1" applyBorder="1"/>
    <xf numFmtId="0" fontId="5" fillId="2" borderId="0" xfId="17" applyFont="1" applyFill="1" applyBorder="1" applyAlignment="1">
      <alignment vertical="center"/>
    </xf>
    <xf numFmtId="0" fontId="5" fillId="0" borderId="2" xfId="17" applyFont="1" applyFill="1" applyBorder="1" applyAlignment="1">
      <alignment horizontal="center"/>
    </xf>
    <xf numFmtId="0" fontId="5" fillId="0" borderId="2" xfId="17" applyFont="1" applyFill="1" applyBorder="1" applyAlignment="1">
      <alignment horizontal="left" vertical="center"/>
    </xf>
    <xf numFmtId="0" fontId="8" fillId="0" borderId="2" xfId="17" applyFont="1" applyFill="1" applyBorder="1" applyAlignment="1"/>
    <xf numFmtId="0" fontId="5" fillId="0" borderId="2" xfId="7" applyFont="1" applyBorder="1"/>
    <xf numFmtId="0" fontId="5" fillId="2" borderId="2" xfId="7" applyFont="1" applyFill="1" applyBorder="1" applyAlignment="1">
      <alignment horizontal="center"/>
    </xf>
    <xf numFmtId="0" fontId="9" fillId="2" borderId="0" xfId="17" applyFont="1" applyFill="1" applyAlignment="1">
      <alignment vertical="center" wrapText="1"/>
    </xf>
    <xf numFmtId="0" fontId="5" fillId="0" borderId="2" xfId="17" applyFont="1" applyFill="1" applyBorder="1" applyAlignment="1">
      <alignment horizontal="center" vertical="center"/>
    </xf>
    <xf numFmtId="0" fontId="5" fillId="0" borderId="0" xfId="7" applyFont="1" applyBorder="1"/>
    <xf numFmtId="0" fontId="5" fillId="2" borderId="0" xfId="17" applyFont="1" applyFill="1" applyBorder="1" applyAlignment="1">
      <alignment horizontal="left" vertical="center"/>
    </xf>
    <xf numFmtId="0" fontId="17" fillId="3" borderId="0" xfId="7" applyFill="1" applyAlignment="1">
      <alignment vertical="center"/>
    </xf>
    <xf numFmtId="0" fontId="4" fillId="2" borderId="12" xfId="0" applyFont="1" applyFill="1" applyBorder="1" applyAlignment="1" applyProtection="1">
      <alignment vertical="center"/>
      <protection locked="0"/>
    </xf>
    <xf numFmtId="0" fontId="4" fillId="2" borderId="13" xfId="0" applyFont="1" applyFill="1" applyBorder="1" applyAlignment="1" applyProtection="1">
      <alignment vertical="center"/>
      <protection locked="0"/>
    </xf>
    <xf numFmtId="0" fontId="4" fillId="2" borderId="14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49" fontId="4" fillId="2" borderId="34" xfId="0" applyNumberFormat="1" applyFont="1" applyFill="1" applyBorder="1" applyAlignment="1" applyProtection="1">
      <alignment horizontal="left" vertical="top"/>
      <protection locked="0"/>
    </xf>
    <xf numFmtId="49" fontId="4" fillId="2" borderId="13" xfId="0" applyNumberFormat="1" applyFont="1" applyFill="1" applyBorder="1" applyAlignment="1" applyProtection="1">
      <alignment horizontal="left" vertical="top"/>
      <protection locked="0"/>
    </xf>
    <xf numFmtId="0" fontId="25" fillId="2" borderId="15" xfId="0" applyFont="1" applyFill="1" applyBorder="1" applyAlignment="1" applyProtection="1">
      <alignment horizontal="center" vertical="center"/>
      <protection locked="0"/>
    </xf>
    <xf numFmtId="0" fontId="25" fillId="2" borderId="16" xfId="0" applyFont="1" applyFill="1" applyBorder="1" applyAlignment="1" applyProtection="1">
      <alignment horizontal="center" vertical="center"/>
      <protection locked="0"/>
    </xf>
    <xf numFmtId="0" fontId="25" fillId="2" borderId="17" xfId="0" applyFont="1" applyFill="1" applyBorder="1" applyAlignment="1" applyProtection="1">
      <alignment horizontal="center" vertical="center"/>
      <protection locked="0"/>
    </xf>
    <xf numFmtId="0" fontId="25" fillId="2" borderId="0" xfId="0" applyFont="1" applyFill="1" applyBorder="1" applyAlignment="1" applyProtection="1">
      <alignment horizontal="center" vertical="center"/>
      <protection locked="0"/>
    </xf>
    <xf numFmtId="0" fontId="25" fillId="2" borderId="18" xfId="0" applyFont="1" applyFill="1" applyBorder="1" applyAlignment="1" applyProtection="1">
      <alignment horizontal="center" vertical="center"/>
      <protection locked="0"/>
    </xf>
    <xf numFmtId="0" fontId="25" fillId="2" borderId="1" xfId="0" applyFont="1" applyFill="1" applyBorder="1" applyAlignment="1" applyProtection="1">
      <alignment horizontal="center" vertical="center"/>
      <protection locked="0"/>
    </xf>
    <xf numFmtId="0" fontId="25" fillId="2" borderId="19" xfId="0" applyFont="1" applyFill="1" applyBorder="1" applyAlignment="1" applyProtection="1">
      <alignment horizontal="center" vertical="center"/>
      <protection locked="0"/>
    </xf>
    <xf numFmtId="0" fontId="25" fillId="2" borderId="21" xfId="0" applyFont="1" applyFill="1" applyBorder="1" applyAlignment="1" applyProtection="1">
      <alignment vertical="center"/>
      <protection locked="0"/>
    </xf>
    <xf numFmtId="0" fontId="25" fillId="2" borderId="22" xfId="0" applyFont="1" applyFill="1" applyBorder="1" applyAlignment="1" applyProtection="1">
      <alignment vertical="center"/>
      <protection locked="0"/>
    </xf>
    <xf numFmtId="0" fontId="25" fillId="2" borderId="23" xfId="0" applyFont="1" applyFill="1" applyBorder="1" applyAlignment="1" applyProtection="1">
      <alignment vertical="center"/>
      <protection locked="0"/>
    </xf>
    <xf numFmtId="0" fontId="25" fillId="2" borderId="0" xfId="0" applyFont="1" applyFill="1" applyBorder="1" applyAlignment="1" applyProtection="1">
      <alignment vertical="center"/>
      <protection locked="0"/>
    </xf>
    <xf numFmtId="0" fontId="25" fillId="2" borderId="18" xfId="0" applyFont="1" applyFill="1" applyBorder="1" applyAlignment="1" applyProtection="1">
      <alignment vertical="center"/>
      <protection locked="0"/>
    </xf>
    <xf numFmtId="0" fontId="25" fillId="2" borderId="1" xfId="0" applyFont="1" applyFill="1" applyBorder="1" applyAlignment="1" applyProtection="1">
      <alignment vertical="center"/>
      <protection locked="0"/>
    </xf>
    <xf numFmtId="0" fontId="25" fillId="2" borderId="19" xfId="0" applyFont="1" applyFill="1" applyBorder="1" applyAlignment="1" applyProtection="1">
      <alignment vertical="center"/>
      <protection locked="0"/>
    </xf>
    <xf numFmtId="0" fontId="25" fillId="2" borderId="24" xfId="0" applyFont="1" applyFill="1" applyBorder="1" applyAlignment="1" applyProtection="1">
      <alignment vertical="center"/>
      <protection locked="0"/>
    </xf>
    <xf numFmtId="0" fontId="25" fillId="2" borderId="25" xfId="0" applyFont="1" applyFill="1" applyBorder="1" applyAlignment="1" applyProtection="1">
      <alignment vertical="center"/>
      <protection locked="0"/>
    </xf>
    <xf numFmtId="0" fontId="25" fillId="2" borderId="26" xfId="0" applyFont="1" applyFill="1" applyBorder="1" applyAlignment="1" applyProtection="1">
      <alignment vertical="center"/>
      <protection locked="0"/>
    </xf>
    <xf numFmtId="0" fontId="25" fillId="2" borderId="0" xfId="0" applyFont="1" applyFill="1" applyBorder="1" applyAlignment="1" applyProtection="1">
      <alignment horizontal="left" vertical="center"/>
      <protection locked="0"/>
    </xf>
    <xf numFmtId="0" fontId="25" fillId="2" borderId="0" xfId="0" applyFont="1" applyFill="1" applyBorder="1" applyAlignment="1" applyProtection="1">
      <alignment horizontal="center" vertical="center" wrapText="1"/>
      <protection locked="0"/>
    </xf>
    <xf numFmtId="49" fontId="26" fillId="2" borderId="0" xfId="0" applyNumberFormat="1" applyFont="1" applyFill="1" applyBorder="1" applyAlignment="1" applyProtection="1">
      <alignment vertical="center"/>
      <protection locked="0"/>
    </xf>
    <xf numFmtId="0" fontId="25" fillId="2" borderId="31" xfId="0" applyFont="1" applyFill="1" applyBorder="1" applyAlignment="1" applyProtection="1">
      <alignment horizontal="center" vertical="center" wrapText="1"/>
      <protection locked="0"/>
    </xf>
    <xf numFmtId="0" fontId="25" fillId="2" borderId="35" xfId="0" applyFont="1" applyFill="1" applyBorder="1" applyAlignment="1" applyProtection="1">
      <alignment horizontal="center" vertical="center" wrapText="1"/>
      <protection locked="0"/>
    </xf>
    <xf numFmtId="0" fontId="25" fillId="2" borderId="20" xfId="0" applyFont="1" applyFill="1" applyBorder="1" applyAlignment="1" applyProtection="1">
      <alignment horizontal="center" vertical="center" wrapText="1"/>
      <protection locked="0"/>
    </xf>
    <xf numFmtId="0" fontId="25" fillId="2" borderId="36" xfId="0" applyFont="1" applyFill="1" applyBorder="1" applyAlignment="1" applyProtection="1">
      <alignment horizontal="center" vertical="center"/>
      <protection locked="0"/>
    </xf>
    <xf numFmtId="0" fontId="25" fillId="0" borderId="36" xfId="0" applyFont="1" applyFill="1" applyBorder="1" applyAlignment="1" applyProtection="1">
      <alignment horizontal="center" vertical="center"/>
      <protection locked="0"/>
    </xf>
    <xf numFmtId="49" fontId="25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2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25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20" xfId="0" applyFont="1" applyFill="1" applyBorder="1" applyAlignment="1" applyProtection="1">
      <alignment horizontal="center" vertical="center" wrapText="1"/>
      <protection locked="0"/>
    </xf>
    <xf numFmtId="0" fontId="27" fillId="2" borderId="0" xfId="0" applyFont="1" applyFill="1" applyBorder="1" applyAlignment="1" applyProtection="1">
      <alignment vertical="center"/>
      <protection locked="0"/>
    </xf>
    <xf numFmtId="0" fontId="5" fillId="2" borderId="1" xfId="14" applyFont="1" applyFill="1" applyBorder="1" applyAlignment="1" applyProtection="1">
      <alignment vertical="center"/>
      <protection locked="0"/>
    </xf>
    <xf numFmtId="0" fontId="10" fillId="2" borderId="1" xfId="2" applyFont="1" applyFill="1" applyBorder="1" applyAlignment="1" applyProtection="1">
      <alignment horizontal="right" vertical="center"/>
      <protection locked="0"/>
    </xf>
    <xf numFmtId="0" fontId="5" fillId="0" borderId="0" xfId="17" applyFont="1" applyFill="1" applyBorder="1"/>
    <xf numFmtId="0" fontId="5" fillId="0" borderId="2" xfId="0" applyFont="1" applyBorder="1" applyAlignment="1">
      <alignment horizontal="center"/>
    </xf>
    <xf numFmtId="0" fontId="17" fillId="0" borderId="0" xfId="7" applyBorder="1" applyAlignment="1">
      <alignment horizontal="center"/>
    </xf>
    <xf numFmtId="0" fontId="9" fillId="2" borderId="1" xfId="17" applyFont="1" applyFill="1" applyBorder="1" applyAlignment="1">
      <alignment vertical="center" wrapText="1"/>
    </xf>
    <xf numFmtId="0" fontId="9" fillId="2" borderId="5" xfId="0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9" fillId="2" borderId="9" xfId="0" applyFont="1" applyFill="1" applyBorder="1" applyAlignment="1" applyProtection="1">
      <alignment horizontal="center" vertical="center" wrapText="1"/>
      <protection locked="0"/>
    </xf>
    <xf numFmtId="0" fontId="9" fillId="2" borderId="2" xfId="15" applyFont="1" applyFill="1" applyBorder="1" applyAlignment="1" applyProtection="1">
      <alignment horizontal="center" vertical="center"/>
      <protection locked="0"/>
    </xf>
    <xf numFmtId="0" fontId="9" fillId="2" borderId="5" xfId="15" applyFont="1" applyFill="1" applyBorder="1" applyAlignment="1" applyProtection="1">
      <alignment horizontal="center" vertical="center"/>
      <protection locked="0"/>
    </xf>
    <xf numFmtId="0" fontId="9" fillId="2" borderId="9" xfId="15" applyFont="1" applyFill="1" applyBorder="1" applyAlignment="1" applyProtection="1">
      <alignment horizontal="center" vertical="center"/>
      <protection locked="0"/>
    </xf>
    <xf numFmtId="0" fontId="28" fillId="3" borderId="0" xfId="0" applyFont="1" applyFill="1" applyBorder="1" applyAlignment="1">
      <alignment horizontal="left" vertical="center"/>
    </xf>
    <xf numFmtId="0" fontId="29" fillId="0" borderId="0" xfId="0" applyFont="1" applyFill="1" applyAlignment="1">
      <alignment vertical="center"/>
    </xf>
    <xf numFmtId="0" fontId="22" fillId="0" borderId="0" xfId="0" applyFont="1" applyFill="1" applyAlignment="1">
      <alignment horizontal="center"/>
    </xf>
    <xf numFmtId="0" fontId="30" fillId="0" borderId="0" xfId="0" applyFont="1" applyAlignment="1">
      <alignment horizontal="left"/>
    </xf>
    <xf numFmtId="0" fontId="9" fillId="6" borderId="5" xfId="0" applyFont="1" applyFill="1" applyBorder="1" applyAlignment="1" applyProtection="1">
      <alignment horizontal="center" vertical="center" wrapText="1"/>
      <protection locked="0"/>
    </xf>
    <xf numFmtId="0" fontId="9" fillId="6" borderId="2" xfId="0" applyFont="1" applyFill="1" applyBorder="1" applyAlignment="1" applyProtection="1">
      <alignment horizontal="center" vertical="center" wrapText="1"/>
      <protection locked="0"/>
    </xf>
    <xf numFmtId="0" fontId="9" fillId="6" borderId="9" xfId="0" applyFont="1" applyFill="1" applyBorder="1" applyAlignment="1" applyProtection="1">
      <alignment horizontal="center" vertical="center" wrapText="1"/>
      <protection locked="0"/>
    </xf>
    <xf numFmtId="0" fontId="9" fillId="6" borderId="2" xfId="15" applyFont="1" applyFill="1" applyBorder="1" applyAlignment="1" applyProtection="1">
      <alignment horizontal="center" vertical="center"/>
      <protection locked="0"/>
    </xf>
    <xf numFmtId="0" fontId="9" fillId="6" borderId="9" xfId="15" applyFont="1" applyFill="1" applyBorder="1" applyAlignment="1" applyProtection="1">
      <alignment horizontal="center" vertical="center"/>
      <protection locked="0"/>
    </xf>
    <xf numFmtId="0" fontId="9" fillId="6" borderId="5" xfId="15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0" fontId="9" fillId="2" borderId="8" xfId="0" applyFont="1" applyFill="1" applyBorder="1" applyAlignment="1" applyProtection="1">
      <alignment horizontal="center" vertical="center" wrapText="1"/>
      <protection locked="0"/>
    </xf>
    <xf numFmtId="0" fontId="9" fillId="6" borderId="5" xfId="0" applyFont="1" applyFill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center" vertical="center"/>
      <protection locked="0"/>
    </xf>
    <xf numFmtId="0" fontId="9" fillId="6" borderId="9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25" fillId="2" borderId="0" xfId="15" applyFont="1" applyFill="1" applyBorder="1" applyAlignment="1" applyProtection="1">
      <alignment horizontal="center" vertical="center"/>
      <protection locked="0"/>
    </xf>
    <xf numFmtId="0" fontId="9" fillId="2" borderId="0" xfId="15" applyFont="1" applyFill="1" applyBorder="1" applyAlignment="1" applyProtection="1">
      <alignment horizontal="center" vertical="center"/>
      <protection locked="0"/>
    </xf>
    <xf numFmtId="0" fontId="25" fillId="2" borderId="39" xfId="0" applyFont="1" applyFill="1" applyBorder="1" applyAlignment="1" applyProtection="1">
      <alignment horizontal="center" vertical="center"/>
      <protection locked="0"/>
    </xf>
    <xf numFmtId="0" fontId="25" fillId="2" borderId="39" xfId="15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25" fillId="2" borderId="0" xfId="0" applyFont="1" applyFill="1" applyBorder="1" applyAlignment="1" applyProtection="1">
      <protection locked="0"/>
    </xf>
    <xf numFmtId="49" fontId="25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2" xfId="15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vertical="top"/>
      <protection locked="0"/>
    </xf>
    <xf numFmtId="0" fontId="9" fillId="2" borderId="40" xfId="0" applyFont="1" applyFill="1" applyBorder="1" applyAlignment="1" applyProtection="1">
      <alignment horizontal="center" vertical="center" wrapText="1"/>
      <protection locked="0"/>
    </xf>
    <xf numFmtId="0" fontId="9" fillId="2" borderId="38" xfId="0" applyFont="1" applyFill="1" applyBorder="1" applyAlignment="1" applyProtection="1">
      <alignment horizontal="center" vertical="center" wrapText="1"/>
      <protection locked="0"/>
    </xf>
    <xf numFmtId="0" fontId="9" fillId="6" borderId="38" xfId="0" applyFont="1" applyFill="1" applyBorder="1" applyAlignment="1" applyProtection="1">
      <alignment horizontal="center" vertical="center" wrapText="1"/>
      <protection locked="0"/>
    </xf>
    <xf numFmtId="0" fontId="9" fillId="6" borderId="38" xfId="0" applyFont="1" applyFill="1" applyBorder="1" applyAlignment="1" applyProtection="1">
      <alignment horizontal="center" vertical="center"/>
      <protection locked="0"/>
    </xf>
    <xf numFmtId="0" fontId="9" fillId="6" borderId="38" xfId="15" applyFont="1" applyFill="1" applyBorder="1" applyAlignment="1" applyProtection="1">
      <alignment horizontal="center" vertical="center"/>
      <protection locked="0"/>
    </xf>
    <xf numFmtId="0" fontId="9" fillId="2" borderId="38" xfId="15" applyFont="1" applyFill="1" applyBorder="1" applyAlignment="1" applyProtection="1">
      <alignment horizontal="center" vertical="center"/>
      <protection locked="0"/>
    </xf>
    <xf numFmtId="0" fontId="9" fillId="2" borderId="41" xfId="0" applyFont="1" applyFill="1" applyBorder="1" applyAlignment="1" applyProtection="1">
      <alignment horizontal="center" vertical="center" wrapText="1"/>
      <protection locked="0"/>
    </xf>
    <xf numFmtId="0" fontId="9" fillId="2" borderId="27" xfId="0" applyFont="1" applyFill="1" applyBorder="1" applyAlignment="1" applyProtection="1">
      <alignment horizontal="center" vertical="center" wrapText="1"/>
      <protection locked="0"/>
    </xf>
    <xf numFmtId="0" fontId="9" fillId="6" borderId="27" xfId="0" applyFont="1" applyFill="1" applyBorder="1" applyAlignment="1" applyProtection="1">
      <alignment horizontal="center" vertical="center" wrapText="1"/>
      <protection locked="0"/>
    </xf>
    <xf numFmtId="0" fontId="9" fillId="6" borderId="27" xfId="0" applyFont="1" applyFill="1" applyBorder="1" applyAlignment="1" applyProtection="1">
      <alignment horizontal="center" vertical="center"/>
      <protection locked="0"/>
    </xf>
    <xf numFmtId="0" fontId="9" fillId="6" borderId="27" xfId="15" applyFont="1" applyFill="1" applyBorder="1" applyAlignment="1" applyProtection="1">
      <alignment horizontal="center" vertical="center"/>
      <protection locked="0"/>
    </xf>
    <xf numFmtId="0" fontId="9" fillId="2" borderId="27" xfId="15" applyFont="1" applyFill="1" applyBorder="1" applyAlignment="1" applyProtection="1">
      <alignment horizontal="center" vertical="center"/>
      <protection locked="0"/>
    </xf>
    <xf numFmtId="0" fontId="9" fillId="2" borderId="42" xfId="0" applyFont="1" applyFill="1" applyBorder="1" applyAlignment="1" applyProtection="1">
      <alignment horizontal="center" vertical="center" wrapText="1"/>
      <protection locked="0"/>
    </xf>
    <xf numFmtId="0" fontId="9" fillId="2" borderId="43" xfId="0" applyFont="1" applyFill="1" applyBorder="1" applyAlignment="1" applyProtection="1">
      <alignment horizontal="center" vertical="center" wrapText="1"/>
      <protection locked="0"/>
    </xf>
    <xf numFmtId="0" fontId="9" fillId="6" borderId="43" xfId="0" applyFont="1" applyFill="1" applyBorder="1" applyAlignment="1" applyProtection="1">
      <alignment horizontal="center" vertical="center" wrapText="1"/>
      <protection locked="0"/>
    </xf>
    <xf numFmtId="0" fontId="9" fillId="6" borderId="43" xfId="0" applyFont="1" applyFill="1" applyBorder="1" applyAlignment="1" applyProtection="1">
      <alignment horizontal="center" vertical="center"/>
      <protection locked="0"/>
    </xf>
    <xf numFmtId="0" fontId="9" fillId="6" borderId="43" xfId="15" applyFont="1" applyFill="1" applyBorder="1" applyAlignment="1" applyProtection="1">
      <alignment horizontal="center" vertical="center"/>
      <protection locked="0"/>
    </xf>
    <xf numFmtId="0" fontId="9" fillId="2" borderId="43" xfId="15" applyFont="1" applyFill="1" applyBorder="1" applyAlignment="1" applyProtection="1">
      <alignment horizontal="center" vertical="center"/>
      <protection locked="0"/>
    </xf>
    <xf numFmtId="0" fontId="9" fillId="2" borderId="44" xfId="0" applyFont="1" applyFill="1" applyBorder="1" applyAlignment="1" applyProtection="1">
      <alignment horizontal="center" vertical="center" wrapText="1"/>
      <protection locked="0"/>
    </xf>
    <xf numFmtId="0" fontId="9" fillId="2" borderId="28" xfId="0" applyFont="1" applyFill="1" applyBorder="1" applyAlignment="1" applyProtection="1">
      <alignment horizontal="center" vertical="center" wrapText="1"/>
      <protection locked="0"/>
    </xf>
    <xf numFmtId="0" fontId="9" fillId="6" borderId="28" xfId="0" applyFont="1" applyFill="1" applyBorder="1" applyAlignment="1" applyProtection="1">
      <alignment horizontal="center" vertical="center" wrapText="1"/>
      <protection locked="0"/>
    </xf>
    <xf numFmtId="0" fontId="9" fillId="6" borderId="28" xfId="0" applyFont="1" applyFill="1" applyBorder="1" applyAlignment="1" applyProtection="1">
      <alignment horizontal="center" vertical="center"/>
      <protection locked="0"/>
    </xf>
    <xf numFmtId="0" fontId="9" fillId="6" borderId="28" xfId="15" applyFont="1" applyFill="1" applyBorder="1" applyAlignment="1" applyProtection="1">
      <alignment horizontal="center" vertical="center"/>
      <protection locked="0"/>
    </xf>
    <xf numFmtId="0" fontId="9" fillId="2" borderId="28" xfId="15" applyFont="1" applyFill="1" applyBorder="1" applyAlignment="1" applyProtection="1">
      <alignment horizontal="center" vertical="center"/>
      <protection locked="0"/>
    </xf>
    <xf numFmtId="49" fontId="12" fillId="2" borderId="0" xfId="0" applyNumberFormat="1" applyFont="1" applyFill="1" applyBorder="1" applyAlignment="1" applyProtection="1">
      <alignment horizontal="left"/>
      <protection locked="0"/>
    </xf>
    <xf numFmtId="0" fontId="7" fillId="2" borderId="0" xfId="14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0" fontId="10" fillId="2" borderId="0" xfId="2" applyFont="1" applyFill="1" applyBorder="1" applyAlignment="1" applyProtection="1">
      <alignment horizontal="right" vertical="center"/>
      <protection locked="0"/>
    </xf>
    <xf numFmtId="0" fontId="11" fillId="2" borderId="0" xfId="17" applyFont="1" applyFill="1" applyBorder="1"/>
    <xf numFmtId="0" fontId="5" fillId="2" borderId="0" xfId="0" applyFont="1" applyFill="1" applyBorder="1" applyProtection="1">
      <protection locked="0"/>
    </xf>
    <xf numFmtId="0" fontId="25" fillId="0" borderId="0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49" fontId="9" fillId="2" borderId="0" xfId="15" applyNumberFormat="1" applyFont="1" applyFill="1" applyBorder="1" applyAlignment="1" applyProtection="1">
      <alignment horizontal="right"/>
      <protection locked="0"/>
    </xf>
    <xf numFmtId="49" fontId="9" fillId="2" borderId="2" xfId="15" applyNumberFormat="1" applyFont="1" applyFill="1" applyBorder="1" applyAlignment="1" applyProtection="1">
      <alignment horizontal="center" vertical="center"/>
      <protection locked="0"/>
    </xf>
    <xf numFmtId="49" fontId="9" fillId="2" borderId="38" xfId="15" applyNumberFormat="1" applyFont="1" applyFill="1" applyBorder="1" applyAlignment="1" applyProtection="1">
      <alignment horizontal="center" vertical="center"/>
      <protection locked="0"/>
    </xf>
    <xf numFmtId="49" fontId="9" fillId="2" borderId="28" xfId="15" applyNumberFormat="1" applyFont="1" applyFill="1" applyBorder="1" applyAlignment="1" applyProtection="1">
      <alignment horizontal="center" vertical="center"/>
      <protection locked="0"/>
    </xf>
    <xf numFmtId="49" fontId="9" fillId="2" borderId="43" xfId="15" applyNumberFormat="1" applyFont="1" applyFill="1" applyBorder="1" applyAlignment="1" applyProtection="1">
      <alignment horizontal="center" vertical="center"/>
      <protection locked="0"/>
    </xf>
    <xf numFmtId="49" fontId="9" fillId="2" borderId="27" xfId="15" applyNumberFormat="1" applyFont="1" applyFill="1" applyBorder="1" applyAlignment="1" applyProtection="1">
      <alignment horizontal="center" vertical="center"/>
      <protection locked="0"/>
    </xf>
    <xf numFmtId="0" fontId="25" fillId="0" borderId="20" xfId="0" applyFont="1" applyFill="1" applyBorder="1" applyAlignment="1" applyProtection="1">
      <alignment horizontal="center" vertical="center"/>
      <protection locked="0"/>
    </xf>
    <xf numFmtId="0" fontId="32" fillId="0" borderId="0" xfId="0" applyFont="1" applyAlignment="1">
      <alignment vertical="center"/>
    </xf>
    <xf numFmtId="0" fontId="25" fillId="2" borderId="0" xfId="0" applyFont="1" applyFill="1" applyBorder="1" applyAlignment="1" applyProtection="1">
      <alignment vertical="top"/>
      <protection locked="0"/>
    </xf>
    <xf numFmtId="0" fontId="15" fillId="2" borderId="0" xfId="0" applyFont="1" applyFill="1" applyBorder="1" applyAlignment="1" applyProtection="1">
      <alignment vertical="top"/>
      <protection locked="0"/>
    </xf>
    <xf numFmtId="0" fontId="5" fillId="2" borderId="0" xfId="0" applyFont="1" applyFill="1" applyAlignment="1" applyProtection="1">
      <alignment vertical="top"/>
      <protection locked="0"/>
    </xf>
    <xf numFmtId="0" fontId="4" fillId="2" borderId="0" xfId="0" applyFont="1" applyFill="1" applyBorder="1" applyAlignment="1" applyProtection="1">
      <alignment vertical="top"/>
      <protection locked="0"/>
    </xf>
    <xf numFmtId="0" fontId="31" fillId="0" borderId="0" xfId="0" applyFont="1" applyAlignment="1">
      <alignment vertical="top"/>
    </xf>
    <xf numFmtId="0" fontId="25" fillId="2" borderId="14" xfId="0" applyFont="1" applyFill="1" applyBorder="1" applyProtection="1">
      <protection locked="0"/>
    </xf>
    <xf numFmtId="0" fontId="9" fillId="2" borderId="2" xfId="15" applyFont="1" applyFill="1" applyBorder="1" applyAlignment="1" applyProtection="1">
      <alignment horizontal="center" vertical="center"/>
      <protection locked="0"/>
    </xf>
    <xf numFmtId="0" fontId="9" fillId="2" borderId="5" xfId="15" applyFont="1" applyFill="1" applyBorder="1" applyAlignment="1" applyProtection="1">
      <alignment horizontal="center" vertical="center"/>
      <protection locked="0"/>
    </xf>
    <xf numFmtId="0" fontId="9" fillId="2" borderId="9" xfId="15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49" fontId="2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center"/>
    </xf>
    <xf numFmtId="0" fontId="23" fillId="0" borderId="0" xfId="0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Alignment="1">
      <alignment horizontal="center" vertical="center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5" xfId="15" applyFont="1" applyFill="1" applyBorder="1" applyAlignment="1" applyProtection="1">
      <alignment horizontal="center" vertical="center"/>
      <protection locked="0"/>
    </xf>
    <xf numFmtId="0" fontId="9" fillId="0" borderId="2" xfId="15" applyFont="1" applyFill="1" applyBorder="1" applyAlignment="1" applyProtection="1">
      <alignment horizontal="center" vertical="center"/>
      <protection locked="0"/>
    </xf>
    <xf numFmtId="0" fontId="9" fillId="0" borderId="9" xfId="15" applyFont="1" applyFill="1" applyBorder="1" applyAlignment="1" applyProtection="1">
      <alignment horizontal="center" vertical="center"/>
      <protection locked="0"/>
    </xf>
    <xf numFmtId="0" fontId="9" fillId="0" borderId="38" xfId="15" applyFont="1" applyFill="1" applyBorder="1" applyAlignment="1" applyProtection="1">
      <alignment horizontal="center" vertical="center"/>
      <protection locked="0"/>
    </xf>
    <xf numFmtId="0" fontId="9" fillId="0" borderId="28" xfId="15" applyFont="1" applyFill="1" applyBorder="1" applyAlignment="1" applyProtection="1">
      <alignment horizontal="center" vertical="center"/>
      <protection locked="0"/>
    </xf>
    <xf numFmtId="0" fontId="9" fillId="0" borderId="43" xfId="15" applyFont="1" applyFill="1" applyBorder="1" applyAlignment="1" applyProtection="1">
      <alignment horizontal="center" vertical="center"/>
      <protection locked="0"/>
    </xf>
    <xf numFmtId="0" fontId="9" fillId="0" borderId="27" xfId="15" applyFont="1" applyFill="1" applyBorder="1" applyAlignment="1" applyProtection="1">
      <alignment horizontal="center" vertical="center"/>
      <protection locked="0"/>
    </xf>
    <xf numFmtId="0" fontId="5" fillId="0" borderId="0" xfId="17" applyFont="1" applyFill="1" applyBorder="1" applyAlignment="1">
      <alignment horizontal="center" vertical="center"/>
    </xf>
    <xf numFmtId="0" fontId="25" fillId="2" borderId="47" xfId="0" applyFont="1" applyFill="1" applyBorder="1" applyAlignment="1" applyProtection="1">
      <alignment horizontal="center" vertical="center"/>
      <protection locked="0"/>
    </xf>
    <xf numFmtId="0" fontId="9" fillId="2" borderId="11" xfId="15" applyFont="1" applyFill="1" applyBorder="1" applyAlignment="1" applyProtection="1">
      <alignment horizontal="center"/>
      <protection locked="0"/>
    </xf>
    <xf numFmtId="0" fontId="9" fillId="2" borderId="10" xfId="15" applyFont="1" applyFill="1" applyBorder="1" applyAlignment="1" applyProtection="1">
      <alignment horizontal="center"/>
      <protection locked="0"/>
    </xf>
    <xf numFmtId="0" fontId="9" fillId="2" borderId="48" xfId="15" applyFont="1" applyFill="1" applyBorder="1" applyAlignment="1" applyProtection="1">
      <alignment horizontal="center"/>
      <protection locked="0"/>
    </xf>
    <xf numFmtId="0" fontId="9" fillId="2" borderId="49" xfId="15" applyFont="1" applyFill="1" applyBorder="1" applyAlignment="1" applyProtection="1">
      <alignment horizontal="center"/>
      <protection locked="0"/>
    </xf>
    <xf numFmtId="0" fontId="9" fillId="2" borderId="1" xfId="15" applyFont="1" applyFill="1" applyBorder="1" applyAlignment="1" applyProtection="1">
      <alignment horizontal="center"/>
      <protection locked="0"/>
    </xf>
    <xf numFmtId="0" fontId="9" fillId="2" borderId="18" xfId="15" applyFont="1" applyFill="1" applyBorder="1" applyAlignment="1" applyProtection="1">
      <alignment horizontal="center"/>
      <protection locked="0"/>
    </xf>
    <xf numFmtId="0" fontId="9" fillId="2" borderId="19" xfId="15" applyFont="1" applyFill="1" applyBorder="1" applyAlignment="1" applyProtection="1">
      <alignment horizontal="center"/>
      <protection locked="0"/>
    </xf>
    <xf numFmtId="0" fontId="9" fillId="2" borderId="5" xfId="15" applyFont="1" applyFill="1" applyBorder="1" applyAlignment="1" applyProtection="1">
      <alignment horizontal="center"/>
      <protection locked="0"/>
    </xf>
    <xf numFmtId="0" fontId="9" fillId="2" borderId="2" xfId="15" applyFont="1" applyFill="1" applyBorder="1" applyAlignment="1" applyProtection="1">
      <alignment horizontal="center"/>
      <protection locked="0"/>
    </xf>
    <xf numFmtId="0" fontId="9" fillId="2" borderId="9" xfId="15" applyFont="1" applyFill="1" applyBorder="1" applyAlignment="1" applyProtection="1">
      <alignment horizontal="center"/>
      <protection locked="0"/>
    </xf>
    <xf numFmtId="0" fontId="9" fillId="2" borderId="38" xfId="15" applyFont="1" applyFill="1" applyBorder="1" applyAlignment="1" applyProtection="1">
      <alignment horizontal="center"/>
      <protection locked="0"/>
    </xf>
    <xf numFmtId="0" fontId="9" fillId="2" borderId="28" xfId="15" applyFont="1" applyFill="1" applyBorder="1" applyAlignment="1" applyProtection="1">
      <alignment horizontal="center"/>
      <protection locked="0"/>
    </xf>
    <xf numFmtId="0" fontId="9" fillId="2" borderId="43" xfId="15" applyFont="1" applyFill="1" applyBorder="1" applyAlignment="1" applyProtection="1">
      <alignment horizontal="center"/>
      <protection locked="0"/>
    </xf>
    <xf numFmtId="0" fontId="9" fillId="2" borderId="27" xfId="15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vertical="top"/>
      <protection locked="0"/>
    </xf>
    <xf numFmtId="0" fontId="6" fillId="3" borderId="0" xfId="18" applyFont="1" applyFill="1" applyBorder="1" applyAlignment="1" applyProtection="1">
      <alignment vertical="center"/>
      <protection locked="0"/>
    </xf>
    <xf numFmtId="0" fontId="33" fillId="3" borderId="0" xfId="7" applyFont="1" applyFill="1" applyBorder="1" applyAlignment="1">
      <alignment vertical="center"/>
    </xf>
    <xf numFmtId="0" fontId="33" fillId="3" borderId="0" xfId="19" applyFont="1" applyFill="1" applyBorder="1" applyAlignment="1">
      <alignment vertical="center"/>
    </xf>
    <xf numFmtId="0" fontId="34" fillId="3" borderId="0" xfId="7" applyFont="1" applyFill="1" applyBorder="1" applyAlignment="1">
      <alignment vertical="center"/>
    </xf>
    <xf numFmtId="0" fontId="17" fillId="3" borderId="0" xfId="7" applyFill="1" applyBorder="1" applyAlignment="1">
      <alignment vertical="center"/>
    </xf>
    <xf numFmtId="0" fontId="17" fillId="0" borderId="0" xfId="7"/>
    <xf numFmtId="0" fontId="36" fillId="0" borderId="39" xfId="7" applyFont="1" applyBorder="1" applyAlignment="1">
      <alignment horizontal="center" vertical="center"/>
    </xf>
    <xf numFmtId="2" fontId="37" fillId="0" borderId="39" xfId="7" applyNumberFormat="1" applyFont="1" applyBorder="1" applyAlignment="1">
      <alignment horizontal="center" vertical="center"/>
    </xf>
    <xf numFmtId="0" fontId="17" fillId="0" borderId="52" xfId="7" applyBorder="1"/>
    <xf numFmtId="0" fontId="17" fillId="0" borderId="53" xfId="7" applyBorder="1"/>
    <xf numFmtId="0" fontId="17" fillId="0" borderId="54" xfId="7" applyBorder="1"/>
    <xf numFmtId="0" fontId="17" fillId="0" borderId="0" xfId="7" applyBorder="1"/>
    <xf numFmtId="0" fontId="17" fillId="0" borderId="55" xfId="7" applyBorder="1"/>
    <xf numFmtId="0" fontId="17" fillId="0" borderId="45" xfId="7" applyBorder="1"/>
    <xf numFmtId="0" fontId="38" fillId="0" borderId="0" xfId="7" applyFont="1"/>
    <xf numFmtId="0" fontId="36" fillId="0" borderId="0" xfId="7" applyFont="1" applyAlignment="1">
      <alignment horizontal="center" vertical="center"/>
    </xf>
    <xf numFmtId="0" fontId="39" fillId="0" borderId="39" xfId="7" applyFont="1" applyBorder="1" applyAlignment="1">
      <alignment horizontal="center" vertical="center"/>
    </xf>
    <xf numFmtId="0" fontId="39" fillId="0" borderId="0" xfId="7" applyFont="1" applyAlignment="1">
      <alignment horizontal="center" vertical="center"/>
    </xf>
    <xf numFmtId="0" fontId="40" fillId="0" borderId="39" xfId="7" applyFont="1" applyBorder="1" applyAlignment="1">
      <alignment horizontal="center" vertical="center"/>
    </xf>
    <xf numFmtId="0" fontId="41" fillId="0" borderId="0" xfId="7" applyFont="1" applyAlignment="1">
      <alignment horizontal="center" vertical="center"/>
    </xf>
    <xf numFmtId="0" fontId="36" fillId="0" borderId="0" xfId="7" applyFont="1" applyBorder="1" applyAlignment="1">
      <alignment vertical="center"/>
    </xf>
    <xf numFmtId="0" fontId="42" fillId="0" borderId="0" xfId="7" applyFont="1" applyAlignment="1">
      <alignment horizontal="center" vertical="center"/>
    </xf>
    <xf numFmtId="0" fontId="44" fillId="0" borderId="39" xfId="7" applyFont="1" applyFill="1" applyBorder="1" applyAlignment="1">
      <alignment horizontal="center" vertical="center"/>
    </xf>
    <xf numFmtId="0" fontId="17" fillId="0" borderId="56" xfId="7" applyBorder="1"/>
    <xf numFmtId="0" fontId="17" fillId="0" borderId="25" xfId="7" applyBorder="1"/>
    <xf numFmtId="0" fontId="17" fillId="0" borderId="26" xfId="7" applyBorder="1"/>
    <xf numFmtId="0" fontId="17" fillId="0" borderId="0" xfId="7" applyAlignment="1">
      <alignment horizontal="right"/>
    </xf>
    <xf numFmtId="0" fontId="45" fillId="0" borderId="0" xfId="7" applyFont="1"/>
    <xf numFmtId="0" fontId="36" fillId="0" borderId="0" xfId="7" applyFont="1" applyBorder="1" applyAlignment="1">
      <alignment horizontal="center" vertical="center"/>
    </xf>
    <xf numFmtId="0" fontId="39" fillId="0" borderId="0" xfId="7" applyFont="1" applyBorder="1" applyAlignment="1">
      <alignment horizontal="center" vertical="center"/>
    </xf>
    <xf numFmtId="0" fontId="41" fillId="0" borderId="0" xfId="7" applyFont="1" applyBorder="1" applyAlignment="1">
      <alignment horizontal="center" vertical="center"/>
    </xf>
    <xf numFmtId="0" fontId="31" fillId="0" borderId="0" xfId="0" applyFont="1" applyAlignment="1">
      <alignment vertical="top" wrapText="1"/>
    </xf>
    <xf numFmtId="0" fontId="5" fillId="0" borderId="2" xfId="17" applyFont="1" applyFill="1" applyBorder="1" applyAlignment="1">
      <alignment vertical="center"/>
    </xf>
    <xf numFmtId="0" fontId="5" fillId="0" borderId="2" xfId="7" applyFont="1" applyBorder="1" applyAlignment="1">
      <alignment horizontal="center"/>
    </xf>
    <xf numFmtId="0" fontId="5" fillId="2" borderId="0" xfId="17" applyFont="1" applyFill="1" applyBorder="1" applyAlignment="1">
      <alignment horizontal="center" vertical="center"/>
    </xf>
    <xf numFmtId="0" fontId="5" fillId="0" borderId="0" xfId="7" applyFont="1" applyBorder="1" applyAlignment="1">
      <alignment horizontal="center"/>
    </xf>
    <xf numFmtId="0" fontId="47" fillId="2" borderId="0" xfId="0" applyFont="1" applyFill="1" applyBorder="1" applyAlignment="1" applyProtection="1">
      <protection locked="0"/>
    </xf>
    <xf numFmtId="0" fontId="7" fillId="0" borderId="0" xfId="0" applyFont="1" applyAlignment="1">
      <alignment vertical="center"/>
    </xf>
    <xf numFmtId="0" fontId="48" fillId="2" borderId="0" xfId="2" applyFont="1" applyFill="1" applyAlignment="1" applyProtection="1">
      <protection locked="0"/>
    </xf>
    <xf numFmtId="0" fontId="29" fillId="0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top"/>
    </xf>
    <xf numFmtId="0" fontId="49" fillId="0" borderId="0" xfId="0" applyFont="1" applyAlignment="1">
      <alignment vertical="top" wrapText="1"/>
    </xf>
    <xf numFmtId="0" fontId="4" fillId="3" borderId="0" xfId="18" applyFont="1" applyFill="1" applyBorder="1" applyAlignment="1" applyProtection="1">
      <alignment vertical="center"/>
      <protection locked="0"/>
    </xf>
    <xf numFmtId="0" fontId="5" fillId="3" borderId="0" xfId="18" applyFont="1" applyFill="1" applyBorder="1" applyAlignment="1" applyProtection="1">
      <alignment vertical="center"/>
      <protection locked="0"/>
    </xf>
    <xf numFmtId="0" fontId="17" fillId="3" borderId="0" xfId="19" applyFont="1" applyFill="1" applyBorder="1" applyAlignment="1">
      <alignment vertical="center"/>
    </xf>
    <xf numFmtId="0" fontId="33" fillId="3" borderId="0" xfId="7" applyFont="1" applyFill="1" applyAlignment="1">
      <alignment horizontal="right" vertical="center"/>
    </xf>
    <xf numFmtId="0" fontId="1" fillId="0" borderId="0" xfId="21"/>
    <xf numFmtId="0" fontId="6" fillId="3" borderId="1" xfId="18" applyFont="1" applyFill="1" applyBorder="1" applyAlignment="1" applyProtection="1">
      <alignment vertical="center"/>
      <protection locked="0"/>
    </xf>
    <xf numFmtId="0" fontId="33" fillId="3" borderId="1" xfId="7" applyFont="1" applyFill="1" applyBorder="1" applyAlignment="1">
      <alignment vertical="center"/>
    </xf>
    <xf numFmtId="0" fontId="33" fillId="3" borderId="1" xfId="19" applyFont="1" applyFill="1" applyBorder="1" applyAlignment="1">
      <alignment vertical="center"/>
    </xf>
    <xf numFmtId="0" fontId="34" fillId="3" borderId="1" xfId="7" applyFont="1" applyFill="1" applyBorder="1" applyAlignment="1">
      <alignment vertical="center"/>
    </xf>
    <xf numFmtId="0" fontId="17" fillId="3" borderId="1" xfId="7" applyFill="1" applyBorder="1" applyAlignment="1">
      <alignment vertical="center"/>
    </xf>
    <xf numFmtId="0" fontId="50" fillId="3" borderId="1" xfId="22" applyFill="1" applyBorder="1" applyAlignment="1" applyProtection="1">
      <alignment horizontal="right" vertical="center"/>
    </xf>
    <xf numFmtId="0" fontId="51" fillId="0" borderId="39" xfId="7" applyFont="1" applyBorder="1" applyAlignment="1">
      <alignment horizontal="center" vertical="center"/>
    </xf>
    <xf numFmtId="0" fontId="44" fillId="0" borderId="39" xfId="7" applyFont="1" applyBorder="1" applyAlignment="1">
      <alignment horizontal="center" vertical="center"/>
    </xf>
    <xf numFmtId="0" fontId="46" fillId="3" borderId="0" xfId="7" applyFont="1" applyFill="1" applyBorder="1" applyAlignment="1">
      <alignment vertical="center"/>
    </xf>
    <xf numFmtId="0" fontId="52" fillId="3" borderId="0" xfId="7" applyFont="1" applyFill="1" applyBorder="1" applyAlignment="1">
      <alignment vertical="center"/>
    </xf>
    <xf numFmtId="0" fontId="34" fillId="3" borderId="1" xfId="7" applyFont="1" applyFill="1" applyBorder="1" applyAlignment="1">
      <alignment horizontal="right" vertical="center"/>
    </xf>
    <xf numFmtId="0" fontId="17" fillId="0" borderId="59" xfId="7" applyBorder="1"/>
    <xf numFmtId="0" fontId="8" fillId="5" borderId="2" xfId="0" applyFont="1" applyFill="1" applyBorder="1"/>
    <xf numFmtId="0" fontId="53" fillId="0" borderId="0" xfId="0" applyFont="1" applyBorder="1" applyAlignment="1">
      <alignment horizontal="left"/>
    </xf>
    <xf numFmtId="0" fontId="17" fillId="0" borderId="2" xfId="7" applyBorder="1" applyAlignment="1">
      <alignment horizontal="center"/>
    </xf>
    <xf numFmtId="49" fontId="5" fillId="0" borderId="2" xfId="23" applyNumberFormat="1" applyFont="1" applyBorder="1" applyAlignment="1">
      <alignment horizontal="left"/>
    </xf>
    <xf numFmtId="0" fontId="17" fillId="0" borderId="2" xfId="7" applyFont="1" applyFill="1" applyBorder="1" applyAlignment="1">
      <alignment horizontal="center"/>
    </xf>
    <xf numFmtId="0" fontId="0" fillId="2" borderId="0" xfId="17" applyFont="1" applyFill="1" applyBorder="1" applyAlignment="1">
      <alignment horizontal="center" vertical="center"/>
    </xf>
    <xf numFmtId="0" fontId="5" fillId="0" borderId="2" xfId="0" applyFont="1" applyBorder="1"/>
    <xf numFmtId="0" fontId="5" fillId="0" borderId="2" xfId="8" applyBorder="1"/>
    <xf numFmtId="0" fontId="5" fillId="2" borderId="38" xfId="17" applyFont="1" applyFill="1" applyBorder="1" applyAlignment="1">
      <alignment vertical="center"/>
    </xf>
    <xf numFmtId="49" fontId="5" fillId="0" borderId="2" xfId="24" applyNumberFormat="1" applyFont="1" applyBorder="1" applyAlignment="1">
      <alignment horizontal="left"/>
    </xf>
    <xf numFmtId="49" fontId="5" fillId="0" borderId="2" xfId="25" applyNumberFormat="1" applyFont="1" applyBorder="1" applyAlignment="1">
      <alignment horizontal="left"/>
    </xf>
    <xf numFmtId="49" fontId="5" fillId="0" borderId="2" xfId="26" applyNumberFormat="1" applyFont="1" applyBorder="1" applyAlignment="1">
      <alignment horizontal="left"/>
    </xf>
    <xf numFmtId="0" fontId="5" fillId="2" borderId="2" xfId="0" applyFont="1" applyFill="1" applyBorder="1"/>
    <xf numFmtId="0" fontId="5" fillId="3" borderId="0" xfId="17" applyFont="1" applyFill="1" applyBorder="1"/>
    <xf numFmtId="0" fontId="8" fillId="5" borderId="10" xfId="0" applyFont="1" applyFill="1" applyBorder="1"/>
    <xf numFmtId="0" fontId="17" fillId="0" borderId="0" xfId="7" applyFont="1" applyBorder="1" applyAlignment="1">
      <alignment horizontal="center" vertical="center"/>
    </xf>
    <xf numFmtId="0" fontId="31" fillId="0" borderId="0" xfId="0" applyFont="1" applyBorder="1" applyAlignment="1">
      <alignment horizontal="left" vertical="center" wrapText="1"/>
    </xf>
    <xf numFmtId="0" fontId="31" fillId="3" borderId="0" xfId="0" applyFont="1" applyFill="1" applyBorder="1" applyAlignment="1">
      <alignment horizontal="left" vertical="center" wrapText="1"/>
    </xf>
    <xf numFmtId="0" fontId="25" fillId="2" borderId="0" xfId="0" applyFont="1" applyFill="1" applyBorder="1" applyAlignment="1" applyProtection="1">
      <alignment horizontal="left" vertical="top" wrapText="1"/>
      <protection locked="0"/>
    </xf>
    <xf numFmtId="0" fontId="31" fillId="3" borderId="0" xfId="0" applyFont="1" applyFill="1" applyBorder="1" applyAlignment="1">
      <alignment horizontal="left" vertical="top" wrapText="1"/>
    </xf>
    <xf numFmtId="0" fontId="25" fillId="2" borderId="46" xfId="0" applyFont="1" applyFill="1" applyBorder="1" applyAlignment="1" applyProtection="1">
      <alignment horizontal="center" vertical="center"/>
      <protection locked="0"/>
    </xf>
    <xf numFmtId="0" fontId="25" fillId="2" borderId="37" xfId="0" applyFont="1" applyFill="1" applyBorder="1" applyAlignment="1" applyProtection="1">
      <alignment horizontal="center" vertical="center"/>
      <protection locked="0"/>
    </xf>
    <xf numFmtId="0" fontId="25" fillId="0" borderId="36" xfId="0" applyFont="1" applyFill="1" applyBorder="1" applyAlignment="1" applyProtection="1">
      <alignment horizontal="center" vertical="center"/>
      <protection locked="0"/>
    </xf>
    <xf numFmtId="0" fontId="25" fillId="0" borderId="37" xfId="0" applyFont="1" applyFill="1" applyBorder="1" applyAlignment="1" applyProtection="1">
      <alignment horizontal="center" vertical="center"/>
      <protection locked="0"/>
    </xf>
    <xf numFmtId="0" fontId="9" fillId="2" borderId="7" xfId="15" applyFont="1" applyFill="1" applyBorder="1" applyAlignment="1" applyProtection="1">
      <alignment horizontal="center"/>
      <protection locked="0"/>
    </xf>
    <xf numFmtId="0" fontId="9" fillId="2" borderId="50" xfId="15" applyFont="1" applyFill="1" applyBorder="1" applyAlignment="1" applyProtection="1">
      <alignment horizontal="center"/>
      <protection locked="0"/>
    </xf>
    <xf numFmtId="0" fontId="9" fillId="2" borderId="6" xfId="15" applyFont="1" applyFill="1" applyBorder="1" applyAlignment="1" applyProtection="1">
      <alignment horizontal="center"/>
      <protection locked="0"/>
    </xf>
    <xf numFmtId="0" fontId="9" fillId="2" borderId="30" xfId="15" applyFont="1" applyFill="1" applyBorder="1" applyAlignment="1" applyProtection="1">
      <alignment horizontal="center"/>
      <protection locked="0"/>
    </xf>
    <xf numFmtId="49" fontId="25" fillId="2" borderId="0" xfId="0" applyNumberFormat="1" applyFont="1" applyFill="1" applyBorder="1" applyAlignment="1" applyProtection="1">
      <alignment horizontal="center" vertical="top" wrapText="1"/>
      <protection locked="0"/>
    </xf>
    <xf numFmtId="49" fontId="25" fillId="2" borderId="45" xfId="0" applyNumberFormat="1" applyFont="1" applyFill="1" applyBorder="1" applyAlignment="1" applyProtection="1">
      <alignment horizontal="center" vertical="top" wrapText="1"/>
      <protection locked="0"/>
    </xf>
    <xf numFmtId="49" fontId="25" fillId="2" borderId="22" xfId="0" applyNumberFormat="1" applyFont="1" applyFill="1" applyBorder="1" applyAlignment="1" applyProtection="1">
      <alignment horizontal="center" vertical="top" wrapText="1"/>
      <protection locked="0"/>
    </xf>
    <xf numFmtId="49" fontId="25" fillId="2" borderId="23" xfId="0" applyNumberFormat="1" applyFont="1" applyFill="1" applyBorder="1" applyAlignment="1" applyProtection="1">
      <alignment horizontal="center" vertical="top" wrapText="1"/>
      <protection locked="0"/>
    </xf>
    <xf numFmtId="49" fontId="25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5" fillId="2" borderId="19" xfId="0" applyNumberFormat="1" applyFont="1" applyFill="1" applyBorder="1" applyAlignment="1" applyProtection="1">
      <alignment horizontal="center" vertical="top" wrapText="1"/>
      <protection locked="0"/>
    </xf>
    <xf numFmtId="49" fontId="25" fillId="2" borderId="25" xfId="0" applyNumberFormat="1" applyFont="1" applyFill="1" applyBorder="1" applyAlignment="1" applyProtection="1">
      <alignment horizontal="center" vertical="top" wrapText="1"/>
      <protection locked="0"/>
    </xf>
    <xf numFmtId="49" fontId="25" fillId="2" borderId="26" xfId="0" applyNumberFormat="1" applyFont="1" applyFill="1" applyBorder="1" applyAlignment="1" applyProtection="1">
      <alignment horizontal="center" vertical="top" wrapText="1"/>
      <protection locked="0"/>
    </xf>
    <xf numFmtId="0" fontId="25" fillId="2" borderId="6" xfId="0" applyFont="1" applyFill="1" applyBorder="1" applyAlignment="1" applyProtection="1">
      <alignment horizontal="left" vertical="top"/>
      <protection locked="0"/>
    </xf>
    <xf numFmtId="0" fontId="25" fillId="2" borderId="30" xfId="0" applyFont="1" applyFill="1" applyBorder="1" applyAlignment="1" applyProtection="1">
      <alignment horizontal="left" vertical="top"/>
      <protection locked="0"/>
    </xf>
    <xf numFmtId="0" fontId="25" fillId="2" borderId="29" xfId="0" applyFont="1" applyFill="1" applyBorder="1" applyAlignment="1" applyProtection="1">
      <alignment horizontal="left" vertical="top"/>
      <protection locked="0"/>
    </xf>
    <xf numFmtId="0" fontId="25" fillId="2" borderId="11" xfId="0" applyFont="1" applyFill="1" applyBorder="1" applyAlignment="1" applyProtection="1">
      <alignment horizontal="left" vertical="top"/>
      <protection locked="0"/>
    </xf>
    <xf numFmtId="49" fontId="25" fillId="2" borderId="6" xfId="0" applyNumberFormat="1" applyFont="1" applyFill="1" applyBorder="1" applyAlignment="1" applyProtection="1">
      <alignment horizontal="left" vertical="top" wrapText="1"/>
      <protection locked="0"/>
    </xf>
    <xf numFmtId="49" fontId="25" fillId="2" borderId="32" xfId="0" applyNumberFormat="1" applyFont="1" applyFill="1" applyBorder="1" applyAlignment="1" applyProtection="1">
      <alignment horizontal="left" vertical="top" wrapText="1"/>
      <protection locked="0"/>
    </xf>
    <xf numFmtId="49" fontId="25" fillId="2" borderId="11" xfId="0" applyNumberFormat="1" applyFont="1" applyFill="1" applyBorder="1" applyAlignment="1" applyProtection="1">
      <alignment horizontal="left" vertical="top" wrapText="1"/>
      <protection locked="0"/>
    </xf>
    <xf numFmtId="49" fontId="25" fillId="2" borderId="29" xfId="0" applyNumberFormat="1" applyFont="1" applyFill="1" applyBorder="1" applyAlignment="1" applyProtection="1">
      <alignment horizontal="left" vertical="top" wrapText="1"/>
      <protection locked="0"/>
    </xf>
    <xf numFmtId="49" fontId="25" fillId="2" borderId="30" xfId="0" applyNumberFormat="1" applyFont="1" applyFill="1" applyBorder="1" applyAlignment="1" applyProtection="1">
      <alignment horizontal="left" vertical="top" wrapText="1"/>
      <protection locked="0"/>
    </xf>
    <xf numFmtId="49" fontId="25" fillId="2" borderId="28" xfId="0" applyNumberFormat="1" applyFont="1" applyFill="1" applyBorder="1" applyAlignment="1" applyProtection="1">
      <alignment horizontal="center" vertical="top"/>
      <protection locked="0"/>
    </xf>
    <xf numFmtId="49" fontId="25" fillId="2" borderId="27" xfId="0" applyNumberFormat="1" applyFont="1" applyFill="1" applyBorder="1" applyAlignment="1" applyProtection="1">
      <alignment horizontal="center" vertical="top"/>
      <protection locked="0"/>
    </xf>
    <xf numFmtId="0" fontId="9" fillId="2" borderId="33" xfId="15" applyFont="1" applyFill="1" applyBorder="1" applyAlignment="1" applyProtection="1">
      <alignment horizontal="center"/>
      <protection locked="0"/>
    </xf>
    <xf numFmtId="0" fontId="9" fillId="2" borderId="51" xfId="15" applyFont="1" applyFill="1" applyBorder="1" applyAlignment="1" applyProtection="1">
      <alignment horizontal="center"/>
      <protection locked="0"/>
    </xf>
    <xf numFmtId="0" fontId="9" fillId="2" borderId="1" xfId="17" applyFont="1" applyFill="1" applyBorder="1" applyAlignment="1">
      <alignment vertical="center"/>
    </xf>
    <xf numFmtId="0" fontId="0" fillId="0" borderId="1" xfId="0" applyBorder="1" applyAlignment="1"/>
    <xf numFmtId="0" fontId="35" fillId="3" borderId="57" xfId="7" applyFont="1" applyFill="1" applyBorder="1" applyAlignment="1">
      <alignment horizontal="left" vertical="center"/>
    </xf>
    <xf numFmtId="0" fontId="35" fillId="3" borderId="58" xfId="7" applyFont="1" applyFill="1" applyBorder="1" applyAlignment="1">
      <alignment horizontal="left" vertical="center"/>
    </xf>
    <xf numFmtId="0" fontId="51" fillId="0" borderId="35" xfId="7" applyFont="1" applyBorder="1" applyAlignment="1">
      <alignment horizontal="center" vertical="center" wrapText="1"/>
    </xf>
    <xf numFmtId="0" fontId="51" fillId="0" borderId="37" xfId="7" applyFont="1" applyBorder="1" applyAlignment="1">
      <alignment horizontal="center" vertical="center" wrapText="1"/>
    </xf>
    <xf numFmtId="0" fontId="43" fillId="0" borderId="35" xfId="7" applyFont="1" applyBorder="1" applyAlignment="1">
      <alignment horizontal="center" vertical="center" wrapText="1"/>
    </xf>
    <xf numFmtId="0" fontId="43" fillId="0" borderId="37" xfId="7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</cellXfs>
  <cellStyles count="27">
    <cellStyle name="čárky [0]_classic" xfId="1"/>
    <cellStyle name="Hypertextový odkaz" xfId="2" builtinId="8"/>
    <cellStyle name="Hypertextový odkaz 2" xfId="22"/>
    <cellStyle name="můj" xfId="3"/>
    <cellStyle name="normálne_Hárok1" xfId="4"/>
    <cellStyle name="Normální" xfId="0" builtinId="0"/>
    <cellStyle name="normální 10" xfId="23"/>
    <cellStyle name="Normální 11" xfId="5"/>
    <cellStyle name="Normální 11 2" xfId="20"/>
    <cellStyle name="Normální 11 3" xfId="21"/>
    <cellStyle name="Normální 12" xfId="6"/>
    <cellStyle name="Normální 14" xfId="7"/>
    <cellStyle name="Normální 2" xfId="8"/>
    <cellStyle name="Normální 3" xfId="9"/>
    <cellStyle name="normální 3 2" xfId="17"/>
    <cellStyle name="Normální 4" xfId="10"/>
    <cellStyle name="Normální 4 2" xfId="11"/>
    <cellStyle name="Normální 5" xfId="12"/>
    <cellStyle name="Normální 6" xfId="13"/>
    <cellStyle name="normální 7" xfId="24"/>
    <cellStyle name="normální 8" xfId="25"/>
    <cellStyle name="normální 9" xfId="26"/>
    <cellStyle name="normální_List1" xfId="14"/>
    <cellStyle name="normální_List3_1" xfId="15"/>
    <cellStyle name="normální_List3_1 2" xfId="18"/>
    <cellStyle name="normální_měření" xfId="19"/>
    <cellStyle name="Procenta 2" xfId="16"/>
  </cellStyles>
  <dxfs count="24"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857249</xdr:colOff>
      <xdr:row>0</xdr:row>
      <xdr:rowOff>31750</xdr:rowOff>
    </xdr:from>
    <xdr:to>
      <xdr:col>8</xdr:col>
      <xdr:colOff>846668</xdr:colOff>
      <xdr:row>1</xdr:row>
      <xdr:rowOff>117982</xdr:rowOff>
    </xdr:to>
    <xdr:pic>
      <xdr:nvPicPr>
        <xdr:cNvPr id="2" name="Obrázek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867833</xdr:colOff>
      <xdr:row>0</xdr:row>
      <xdr:rowOff>31750</xdr:rowOff>
    </xdr:from>
    <xdr:ext cx="899585" cy="234399"/>
    <xdr:pic>
      <xdr:nvPicPr>
        <xdr:cNvPr id="3" name="Obrázek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2491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28</xdr:col>
      <xdr:colOff>31749</xdr:colOff>
      <xdr:row>0</xdr:row>
      <xdr:rowOff>31750</xdr:rowOff>
    </xdr:from>
    <xdr:ext cx="899585" cy="234399"/>
    <xdr:pic>
      <xdr:nvPicPr>
        <xdr:cNvPr id="4" name="Obrázek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71082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857249</xdr:colOff>
      <xdr:row>66</xdr:row>
      <xdr:rowOff>31750</xdr:rowOff>
    </xdr:from>
    <xdr:ext cx="899585" cy="234399"/>
    <xdr:pic>
      <xdr:nvPicPr>
        <xdr:cNvPr id="5" name="Obrázek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2</xdr:col>
      <xdr:colOff>677333</xdr:colOff>
      <xdr:row>80</xdr:row>
      <xdr:rowOff>63498</xdr:rowOff>
    </xdr:from>
    <xdr:to>
      <xdr:col>8</xdr:col>
      <xdr:colOff>490181</xdr:colOff>
      <xdr:row>90</xdr:row>
      <xdr:rowOff>190499</xdr:rowOff>
    </xdr:to>
    <xdr:pic>
      <xdr:nvPicPr>
        <xdr:cNvPr id="6" name="Obrázek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1916" y="18330331"/>
          <a:ext cx="5273848" cy="2455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2391834</xdr:colOff>
      <xdr:row>93</xdr:row>
      <xdr:rowOff>116413</xdr:rowOff>
    </xdr:from>
    <xdr:to>
      <xdr:col>8</xdr:col>
      <xdr:colOff>733285</xdr:colOff>
      <xdr:row>105</xdr:row>
      <xdr:rowOff>116414</xdr:rowOff>
    </xdr:to>
    <xdr:pic>
      <xdr:nvPicPr>
        <xdr:cNvPr id="7" name="Obrázek 4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1834" y="21410080"/>
          <a:ext cx="6607034" cy="2794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608147</xdr:colOff>
      <xdr:row>95</xdr:row>
      <xdr:rowOff>127000</xdr:rowOff>
    </xdr:from>
    <xdr:to>
      <xdr:col>18</xdr:col>
      <xdr:colOff>369357</xdr:colOff>
      <xdr:row>119</xdr:row>
      <xdr:rowOff>142875</xdr:rowOff>
    </xdr:to>
    <xdr:pic>
      <xdr:nvPicPr>
        <xdr:cNvPr id="9" name="Obrázek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83897" y="21886333"/>
          <a:ext cx="7952710" cy="560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370417</xdr:colOff>
      <xdr:row>68</xdr:row>
      <xdr:rowOff>254000</xdr:rowOff>
    </xdr:from>
    <xdr:to>
      <xdr:col>17</xdr:col>
      <xdr:colOff>857249</xdr:colOff>
      <xdr:row>91</xdr:row>
      <xdr:rowOff>61069</xdr:rowOff>
    </xdr:to>
    <xdr:pic>
      <xdr:nvPicPr>
        <xdr:cNvPr id="10" name="Obrázek 9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46167" y="15546917"/>
          <a:ext cx="7768165" cy="53421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95250</xdr:colOff>
      <xdr:row>13</xdr:row>
      <xdr:rowOff>57150</xdr:rowOff>
    </xdr:from>
    <xdr:to>
      <xdr:col>12</xdr:col>
      <xdr:colOff>531985</xdr:colOff>
      <xdr:row>28</xdr:row>
      <xdr:rowOff>17464</xdr:rowOff>
    </xdr:to>
    <xdr:pic>
      <xdr:nvPicPr>
        <xdr:cNvPr id="3" name="Obrázek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505075"/>
          <a:ext cx="5313535" cy="23891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104775</xdr:colOff>
      <xdr:row>28</xdr:row>
      <xdr:rowOff>85725</xdr:rowOff>
    </xdr:from>
    <xdr:to>
      <xdr:col>13</xdr:col>
      <xdr:colOff>443027</xdr:colOff>
      <xdr:row>43</xdr:row>
      <xdr:rowOff>38100</xdr:rowOff>
    </xdr:to>
    <xdr:pic>
      <xdr:nvPicPr>
        <xdr:cNvPr id="4" name="Obrázek 4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3525" y="4962525"/>
          <a:ext cx="5824652" cy="238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4257675</xdr:colOff>
      <xdr:row>0</xdr:row>
      <xdr:rowOff>66675</xdr:rowOff>
    </xdr:from>
    <xdr:to>
      <xdr:col>3</xdr:col>
      <xdr:colOff>575735</xdr:colOff>
      <xdr:row>1</xdr:row>
      <xdr:rowOff>139149</xdr:rowOff>
    </xdr:to>
    <xdr:pic>
      <xdr:nvPicPr>
        <xdr:cNvPr id="5" name="Obrázek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" y="66675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30480</xdr:colOff>
      <xdr:row>8</xdr:row>
      <xdr:rowOff>45720</xdr:rowOff>
    </xdr:from>
    <xdr:to>
      <xdr:col>6</xdr:col>
      <xdr:colOff>533400</xdr:colOff>
      <xdr:row>26</xdr:row>
      <xdr:rowOff>106680</xdr:rowOff>
    </xdr:to>
    <xdr:pic>
      <xdr:nvPicPr>
        <xdr:cNvPr id="2" name="Obráze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366" t="18845" r="18169" b="28220"/>
        <a:stretch>
          <a:fillRect/>
        </a:stretch>
      </xdr:blipFill>
      <xdr:spPr bwMode="auto">
        <a:xfrm>
          <a:off x="2164080" y="1807845"/>
          <a:ext cx="2731770" cy="4271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</xdr:colOff>
      <xdr:row>7</xdr:row>
      <xdr:rowOff>22860</xdr:rowOff>
    </xdr:from>
    <xdr:to>
      <xdr:col>6</xdr:col>
      <xdr:colOff>438150</xdr:colOff>
      <xdr:row>25</xdr:row>
      <xdr:rowOff>129540</xdr:rowOff>
    </xdr:to>
    <xdr:pic>
      <xdr:nvPicPr>
        <xdr:cNvPr id="2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894" t="20074" r="21249" b="27557"/>
        <a:stretch>
          <a:fillRect/>
        </a:stretch>
      </xdr:blipFill>
      <xdr:spPr bwMode="auto">
        <a:xfrm>
          <a:off x="1809750" y="1442085"/>
          <a:ext cx="2695575" cy="3440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otraservern\MP\02_Prodej\02.2%20Prodej%20-%20export\Objedn&#225;vkov&#233;%20formul&#225;&#345;e\EN\Exteriery\Order_form_Shaped_blinds_C80F_TE_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2_Prodej/02.1%20Prodej%20-%20&#268;R/Objedn&#225;vkov&#233;%20formul&#225;&#345;e/2017/Exteri&#233;ry/cz_objednavkovy_formular_&#353;ikm&#225;_&#382;aluzie_C80F_TE_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otraservern\MP\16_Cenotvorba\06_Fin&#225;ln&#237;%20cen&#237;ky\Cen&#237;k%20&#268;R\Cen&#237;k%202015%20-%20Venkovn&#237;%20&#382;aluzi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Order_form_Shaped_blinds_C80F_TE_20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otraservern\MP\CZ\cz_objednavkovy_formular_&#353;ikm&#225;_&#382;aluzie_C80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otraservern\MP\02_Prodej\0%200%20Platn&#233;%20cen&#237;ky\PRODEJN&#205;%20CEN&#205;KY\CEN&#205;K%20EXPORT\2016\1%20EN%20Verze\Price_lists_2015_-_Exterior_blind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16_Cenotvorba/06_Fin&#225;ln&#237;%20cen&#237;ky/Cen&#237;k%20&#268;R/Cen&#237;ky%20-%20nov&#253;%20design/PT%20venkovn&#237;%20&#382;aluzie_201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16_Cenotvorba/01_Fin&#225;ln&#237;%20cen&#237;ky/00_Cen&#237;ky%20fin&#225;ln&#237;ch%20produkt&#367;/Cen&#237;k%20&#268;R/Cenik_2015_Venkovni_zaluzi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aped blinds C80F L1"/>
      <sheetName val="helpC80F"/>
      <sheetName val="Instructions L2"/>
      <sheetName val="Shaped blinds L3"/>
      <sheetName val="Front cover P1"/>
      <sheetName val="Order form-front cover 2"/>
      <sheetName val="Instructions Front cover"/>
      <sheetName val="Calculation"/>
      <sheetName val="Calculation I"/>
      <sheetName val="helpKP"/>
    </sheetNames>
    <sheetDataSet>
      <sheetData sheetId="0" refreshError="1"/>
      <sheetData sheetId="1">
        <row r="2">
          <cell r="I2" t="str">
            <v>oo</v>
          </cell>
        </row>
        <row r="3">
          <cell r="I3" t="str">
            <v>ss</v>
          </cell>
        </row>
        <row r="4">
          <cell r="I4" t="str">
            <v>tu</v>
          </cell>
        </row>
        <row r="5">
          <cell r="I5" t="str">
            <v>ev</v>
          </cell>
        </row>
        <row r="6">
          <cell r="I6" t="str">
            <v>exp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A2" t="str">
            <v>T1</v>
          </cell>
          <cell r="B2">
            <v>1.5</v>
          </cell>
          <cell r="C2" t="str">
            <v>A</v>
          </cell>
          <cell r="D2" t="str">
            <v>9003RAL</v>
          </cell>
          <cell r="E2" t="str">
            <v>VNE</v>
          </cell>
          <cell r="F2">
            <v>0</v>
          </cell>
          <cell r="G2">
            <v>1</v>
          </cell>
        </row>
        <row r="3">
          <cell r="A3" t="str">
            <v>T2</v>
          </cell>
          <cell r="B3">
            <v>2</v>
          </cell>
          <cell r="C3" t="str">
            <v>2/2</v>
          </cell>
          <cell r="D3">
            <v>9010</v>
          </cell>
          <cell r="E3" t="str">
            <v>A</v>
          </cell>
          <cell r="F3" t="str">
            <v>P512</v>
          </cell>
          <cell r="G3">
            <v>2</v>
          </cell>
        </row>
        <row r="4">
          <cell r="A4" t="str">
            <v>T3</v>
          </cell>
          <cell r="B4" t="str">
            <v>1,5i10</v>
          </cell>
          <cell r="C4" t="str">
            <v>2/3</v>
          </cell>
          <cell r="D4">
            <v>1015</v>
          </cell>
          <cell r="E4" t="str">
            <v>V</v>
          </cell>
          <cell r="F4" t="str">
            <v>P512/4</v>
          </cell>
          <cell r="G4">
            <v>3</v>
          </cell>
        </row>
        <row r="5">
          <cell r="A5" t="str">
            <v>T4</v>
          </cell>
          <cell r="B5" t="str">
            <v>2i10</v>
          </cell>
          <cell r="C5" t="str">
            <v>2/4</v>
          </cell>
          <cell r="D5">
            <v>3012</v>
          </cell>
          <cell r="E5">
            <v>0</v>
          </cell>
          <cell r="F5" t="str">
            <v>P512/5</v>
          </cell>
          <cell r="G5">
            <v>4</v>
          </cell>
        </row>
        <row r="6">
          <cell r="A6" t="str">
            <v>T1c</v>
          </cell>
          <cell r="C6" t="str">
            <v>2/5</v>
          </cell>
          <cell r="D6">
            <v>7022</v>
          </cell>
          <cell r="F6" t="str">
            <v>P513</v>
          </cell>
          <cell r="G6">
            <v>5</v>
          </cell>
        </row>
        <row r="7">
          <cell r="A7" t="str">
            <v>T2b</v>
          </cell>
          <cell r="C7" t="str">
            <v>2/6</v>
          </cell>
          <cell r="D7">
            <v>7040</v>
          </cell>
          <cell r="F7" t="str">
            <v>P002</v>
          </cell>
          <cell r="G7">
            <v>6</v>
          </cell>
        </row>
        <row r="8">
          <cell r="A8" t="str">
            <v>T2r</v>
          </cell>
          <cell r="C8" t="str">
            <v>2/7</v>
          </cell>
          <cell r="D8" t="str">
            <v>VSR780</v>
          </cell>
          <cell r="F8" t="str">
            <v>P002/3</v>
          </cell>
          <cell r="G8">
            <v>7</v>
          </cell>
        </row>
        <row r="9">
          <cell r="A9" t="str">
            <v>T2s</v>
          </cell>
          <cell r="C9" t="str">
            <v>2/8</v>
          </cell>
          <cell r="D9">
            <v>9001</v>
          </cell>
          <cell r="F9" t="str">
            <v>P002/1</v>
          </cell>
          <cell r="G9">
            <v>8</v>
          </cell>
        </row>
        <row r="10">
          <cell r="A10" t="str">
            <v>T1u</v>
          </cell>
          <cell r="C10" t="str">
            <v>2/9</v>
          </cell>
          <cell r="D10" t="str">
            <v>9006RAL</v>
          </cell>
          <cell r="F10" t="str">
            <v>P010</v>
          </cell>
          <cell r="G10">
            <v>9</v>
          </cell>
        </row>
        <row r="11">
          <cell r="A11" t="str">
            <v>T2u</v>
          </cell>
          <cell r="C11" t="str">
            <v>2/10</v>
          </cell>
          <cell r="D11">
            <v>9007</v>
          </cell>
          <cell r="F11" t="str">
            <v>P010/1</v>
          </cell>
          <cell r="G11">
            <v>0</v>
          </cell>
        </row>
        <row r="12">
          <cell r="A12" t="str">
            <v>T3r</v>
          </cell>
          <cell r="C12">
            <v>0</v>
          </cell>
          <cell r="D12">
            <v>7035</v>
          </cell>
          <cell r="F12" t="str">
            <v>P010/2</v>
          </cell>
        </row>
        <row r="13">
          <cell r="A13" t="str">
            <v>T3b</v>
          </cell>
          <cell r="D13">
            <v>7039</v>
          </cell>
          <cell r="F13" t="str">
            <v>P009</v>
          </cell>
        </row>
        <row r="14">
          <cell r="A14" t="str">
            <v>T3s</v>
          </cell>
          <cell r="D14">
            <v>8014</v>
          </cell>
          <cell r="F14" t="str">
            <v>P009/1</v>
          </cell>
        </row>
        <row r="15">
          <cell r="A15" t="str">
            <v>T3u</v>
          </cell>
          <cell r="D15">
            <v>8003</v>
          </cell>
          <cell r="F15" t="str">
            <v>P009/2</v>
          </cell>
        </row>
        <row r="16">
          <cell r="A16" t="str">
            <v>T4b</v>
          </cell>
          <cell r="D16">
            <v>8004</v>
          </cell>
          <cell r="F16" t="str">
            <v>P011</v>
          </cell>
        </row>
        <row r="17">
          <cell r="A17" t="str">
            <v>T4r</v>
          </cell>
          <cell r="D17">
            <v>3000</v>
          </cell>
          <cell r="F17" t="str">
            <v>P011/1</v>
          </cell>
        </row>
        <row r="18">
          <cell r="A18" t="str">
            <v>T4s</v>
          </cell>
          <cell r="D18">
            <v>3003</v>
          </cell>
          <cell r="F18" t="str">
            <v>P011/2</v>
          </cell>
        </row>
        <row r="19">
          <cell r="A19" t="str">
            <v>T4u</v>
          </cell>
          <cell r="D19">
            <v>6005</v>
          </cell>
          <cell r="F19" t="str">
            <v>KBT1</v>
          </cell>
        </row>
        <row r="20">
          <cell r="A20" t="str">
            <v>T4c</v>
          </cell>
          <cell r="D20">
            <v>5002</v>
          </cell>
          <cell r="F20" t="str">
            <v>KBT2</v>
          </cell>
        </row>
        <row r="21">
          <cell r="A21" t="str">
            <v>T4u/1</v>
          </cell>
          <cell r="D21">
            <v>7036</v>
          </cell>
          <cell r="F21" t="str">
            <v>KBT3/1</v>
          </cell>
        </row>
        <row r="22">
          <cell r="A22" t="str">
            <v>T4u/2</v>
          </cell>
          <cell r="D22">
            <v>7038</v>
          </cell>
          <cell r="F22" t="str">
            <v>KBT4/1</v>
          </cell>
        </row>
        <row r="23">
          <cell r="A23" t="str">
            <v>T4u/3</v>
          </cell>
          <cell r="D23">
            <v>5013</v>
          </cell>
          <cell r="F23" t="str">
            <v>KBT5/1</v>
          </cell>
        </row>
        <row r="24">
          <cell r="A24" t="str">
            <v>T4d</v>
          </cell>
          <cell r="D24">
            <v>1001</v>
          </cell>
          <cell r="F24" t="str">
            <v>KBT6/1</v>
          </cell>
        </row>
        <row r="25">
          <cell r="A25" t="str">
            <v>T4d/1</v>
          </cell>
          <cell r="D25">
            <v>6011</v>
          </cell>
          <cell r="F25" t="str">
            <v>KBT7/11</v>
          </cell>
        </row>
        <row r="26">
          <cell r="A26" t="str">
            <v>T4d/2</v>
          </cell>
          <cell r="D26">
            <v>6026</v>
          </cell>
          <cell r="F26" t="str">
            <v>KBT7/12</v>
          </cell>
        </row>
        <row r="27">
          <cell r="A27" t="str">
            <v>X</v>
          </cell>
          <cell r="D27">
            <v>3004</v>
          </cell>
          <cell r="F27" t="str">
            <v>KBT7/13</v>
          </cell>
        </row>
        <row r="28">
          <cell r="D28">
            <v>5018</v>
          </cell>
          <cell r="F28" t="str">
            <v>KBT8/1</v>
          </cell>
        </row>
        <row r="29">
          <cell r="D29">
            <v>7016</v>
          </cell>
          <cell r="F29" t="str">
            <v>KBT9/1</v>
          </cell>
        </row>
        <row r="30">
          <cell r="D30">
            <v>7023</v>
          </cell>
          <cell r="F30" t="str">
            <v>KBT10/1</v>
          </cell>
        </row>
        <row r="31">
          <cell r="D31">
            <v>7048</v>
          </cell>
          <cell r="F31" t="str">
            <v>KBT11/1</v>
          </cell>
        </row>
        <row r="32">
          <cell r="D32">
            <v>1013</v>
          </cell>
          <cell r="F32" t="str">
            <v>PR</v>
          </cell>
        </row>
        <row r="33">
          <cell r="D33">
            <v>3002</v>
          </cell>
          <cell r="F33" t="str">
            <v>KBT6/2</v>
          </cell>
        </row>
        <row r="34">
          <cell r="D34" t="str">
            <v>DB703</v>
          </cell>
          <cell r="F34" t="str">
            <v>KBT3/2</v>
          </cell>
        </row>
        <row r="35">
          <cell r="D35">
            <v>5005</v>
          </cell>
          <cell r="F35" t="str">
            <v>KBT9/2</v>
          </cell>
        </row>
        <row r="36">
          <cell r="D36">
            <v>5009</v>
          </cell>
          <cell r="F36" t="str">
            <v>KBT8/2</v>
          </cell>
        </row>
        <row r="37">
          <cell r="D37">
            <v>6018</v>
          </cell>
          <cell r="F37" t="str">
            <v>KBT5/2</v>
          </cell>
        </row>
        <row r="38">
          <cell r="D38">
            <v>7001</v>
          </cell>
          <cell r="F38" t="str">
            <v>KBT4/2</v>
          </cell>
        </row>
        <row r="39">
          <cell r="D39">
            <v>7012</v>
          </cell>
          <cell r="F39" t="str">
            <v>KBT11/2</v>
          </cell>
        </row>
        <row r="40">
          <cell r="D40">
            <v>7015</v>
          </cell>
          <cell r="F40" t="str">
            <v>KBT10/2</v>
          </cell>
        </row>
        <row r="41">
          <cell r="D41">
            <v>7030</v>
          </cell>
          <cell r="F41" t="str">
            <v>KBT7/21</v>
          </cell>
        </row>
        <row r="42">
          <cell r="D42">
            <v>7046</v>
          </cell>
          <cell r="F42" t="str">
            <v>KBT7/22</v>
          </cell>
        </row>
        <row r="43">
          <cell r="D43">
            <v>8001</v>
          </cell>
          <cell r="F43" t="str">
            <v>KBT7/23</v>
          </cell>
        </row>
        <row r="44">
          <cell r="D44">
            <v>8002</v>
          </cell>
          <cell r="F44" t="str">
            <v>P002/31</v>
          </cell>
        </row>
        <row r="45">
          <cell r="D45">
            <v>8007</v>
          </cell>
        </row>
        <row r="46">
          <cell r="D46">
            <v>8011</v>
          </cell>
        </row>
        <row r="47">
          <cell r="D47">
            <v>8012</v>
          </cell>
        </row>
        <row r="48">
          <cell r="D48">
            <v>8016</v>
          </cell>
        </row>
        <row r="49">
          <cell r="D49">
            <v>8019</v>
          </cell>
        </row>
        <row r="50">
          <cell r="D50">
            <v>8023</v>
          </cell>
        </row>
        <row r="51">
          <cell r="D51">
            <v>9005</v>
          </cell>
        </row>
        <row r="52">
          <cell r="D52">
            <v>9016</v>
          </cell>
        </row>
        <row r="53">
          <cell r="D53">
            <v>9004</v>
          </cell>
        </row>
        <row r="54">
          <cell r="D54">
            <v>5011</v>
          </cell>
        </row>
        <row r="55">
          <cell r="D55">
            <v>3005</v>
          </cell>
        </row>
        <row r="56">
          <cell r="D56">
            <v>6009</v>
          </cell>
        </row>
        <row r="57">
          <cell r="D57">
            <v>1011</v>
          </cell>
        </row>
        <row r="58">
          <cell r="D58">
            <v>1003</v>
          </cell>
        </row>
        <row r="59">
          <cell r="D59">
            <v>8028</v>
          </cell>
        </row>
        <row r="60">
          <cell r="D60">
            <v>9017</v>
          </cell>
        </row>
        <row r="61">
          <cell r="D61">
            <v>9022</v>
          </cell>
        </row>
        <row r="62">
          <cell r="D62">
            <v>7047</v>
          </cell>
        </row>
        <row r="63">
          <cell r="D63" t="str">
            <v>DB702</v>
          </cell>
        </row>
        <row r="64">
          <cell r="D64" t="str">
            <v>X</v>
          </cell>
        </row>
        <row r="65">
          <cell r="D65">
            <v>0</v>
          </cell>
        </row>
        <row r="66">
          <cell r="D66" t="str">
            <v>ISD110</v>
          </cell>
        </row>
        <row r="67">
          <cell r="D67" t="str">
            <v>ISD120</v>
          </cell>
        </row>
        <row r="68">
          <cell r="D68" t="str">
            <v>ISD130</v>
          </cell>
        </row>
        <row r="69">
          <cell r="D69" t="str">
            <v>ISD140</v>
          </cell>
        </row>
        <row r="70">
          <cell r="D70" t="str">
            <v>ISD150</v>
          </cell>
        </row>
        <row r="71">
          <cell r="D71" t="str">
            <v>ISD160</v>
          </cell>
        </row>
        <row r="72">
          <cell r="D72" t="str">
            <v>ISD210</v>
          </cell>
        </row>
        <row r="73">
          <cell r="D73" t="str">
            <v>ISD220</v>
          </cell>
        </row>
        <row r="74">
          <cell r="D74" t="str">
            <v>ISD230</v>
          </cell>
        </row>
        <row r="75">
          <cell r="D75" t="str">
            <v>ISD310</v>
          </cell>
        </row>
        <row r="76">
          <cell r="D76" t="str">
            <v>ISD152</v>
          </cell>
        </row>
        <row r="77">
          <cell r="D77" t="str">
            <v>ISD154</v>
          </cell>
        </row>
        <row r="78">
          <cell r="D78" t="str">
            <v>ISD200</v>
          </cell>
        </row>
        <row r="79">
          <cell r="D79" t="str">
            <v>ISD212</v>
          </cell>
        </row>
        <row r="80">
          <cell r="D80" t="str">
            <v>ISD214</v>
          </cell>
        </row>
        <row r="81">
          <cell r="D81" t="str">
            <v>ISD222</v>
          </cell>
        </row>
        <row r="82">
          <cell r="D82" t="str">
            <v>ISD500</v>
          </cell>
        </row>
        <row r="83">
          <cell r="D83" t="str">
            <v>ISD510</v>
          </cell>
        </row>
        <row r="84">
          <cell r="D84" t="str">
            <v>ISD600</v>
          </cell>
        </row>
        <row r="85">
          <cell r="D85" t="str">
            <v>ISD610</v>
          </cell>
        </row>
        <row r="86">
          <cell r="D86" t="str">
            <v>ISD620</v>
          </cell>
        </row>
        <row r="87">
          <cell r="D87" t="str">
            <v>ISD630</v>
          </cell>
        </row>
        <row r="88">
          <cell r="D88" t="str">
            <v>ISD640</v>
          </cell>
        </row>
        <row r="89">
          <cell r="D89" t="str">
            <v>ISD700</v>
          </cell>
        </row>
        <row r="90">
          <cell r="D90" t="str">
            <v>Xisd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80F"/>
      <sheetName val="helpC80F"/>
      <sheetName val="pokyny"/>
      <sheetName val="Formulář Žaluzie L3 Šikminy"/>
      <sheetName val="Krycí plech L1"/>
      <sheetName val="Krycí plech L2"/>
      <sheetName val="pokyny KP"/>
      <sheetName val="Výpočet horní roh"/>
      <sheetName val="Výpočet dolní roh"/>
      <sheetName val="helpKP"/>
    </sheetNames>
    <sheetDataSet>
      <sheetData sheetId="0"/>
      <sheetData sheetId="1">
        <row r="2">
          <cell r="A2">
            <v>7016</v>
          </cell>
          <cell r="B2" t="str">
            <v>L</v>
          </cell>
          <cell r="C2" t="str">
            <v>G</v>
          </cell>
          <cell r="D2" t="str">
            <v>9003RAL</v>
          </cell>
          <cell r="E2" t="str">
            <v>9003RAL</v>
          </cell>
          <cell r="F2" t="str">
            <v>P031/1</v>
          </cell>
          <cell r="G2">
            <v>1001</v>
          </cell>
          <cell r="H2" t="str">
            <v>P002/1</v>
          </cell>
          <cell r="I2" t="str">
            <v>oo</v>
          </cell>
        </row>
        <row r="3">
          <cell r="A3">
            <v>7022</v>
          </cell>
          <cell r="B3" t="str">
            <v>P</v>
          </cell>
          <cell r="C3" t="str">
            <v>G3</v>
          </cell>
          <cell r="D3" t="str">
            <v>9006RAL</v>
          </cell>
          <cell r="E3" t="str">
            <v>9006RAL</v>
          </cell>
          <cell r="F3" t="str">
            <v>X</v>
          </cell>
          <cell r="G3">
            <v>1003</v>
          </cell>
          <cell r="H3" t="str">
            <v>P011</v>
          </cell>
          <cell r="I3" t="str">
            <v>ss</v>
          </cell>
        </row>
        <row r="4">
          <cell r="A4">
            <v>9006</v>
          </cell>
          <cell r="B4" t="str">
            <v>S</v>
          </cell>
          <cell r="C4" t="str">
            <v>G6</v>
          </cell>
          <cell r="D4">
            <v>1000</v>
          </cell>
          <cell r="E4">
            <v>1001</v>
          </cell>
          <cell r="G4">
            <v>1011</v>
          </cell>
          <cell r="H4" t="str">
            <v>P011/1</v>
          </cell>
          <cell r="I4" t="str">
            <v>tu</v>
          </cell>
        </row>
        <row r="5">
          <cell r="A5">
            <v>9007</v>
          </cell>
          <cell r="C5" t="str">
            <v>G10</v>
          </cell>
          <cell r="D5">
            <v>1001</v>
          </cell>
          <cell r="E5">
            <v>1003</v>
          </cell>
          <cell r="G5">
            <v>1013</v>
          </cell>
          <cell r="H5" t="str">
            <v>P011/2</v>
          </cell>
          <cell r="I5" t="str">
            <v>po</v>
          </cell>
        </row>
        <row r="6">
          <cell r="A6">
            <v>9016</v>
          </cell>
          <cell r="D6">
            <v>1002</v>
          </cell>
          <cell r="E6">
            <v>1011</v>
          </cell>
          <cell r="G6">
            <v>1015</v>
          </cell>
          <cell r="H6" t="str">
            <v>X</v>
          </cell>
          <cell r="I6" t="str">
            <v>ex</v>
          </cell>
        </row>
        <row r="7">
          <cell r="A7" t="str">
            <v>VSR780</v>
          </cell>
          <cell r="D7">
            <v>1003</v>
          </cell>
          <cell r="E7">
            <v>1013</v>
          </cell>
          <cell r="G7">
            <v>3000</v>
          </cell>
        </row>
        <row r="8">
          <cell r="D8">
            <v>1011</v>
          </cell>
          <cell r="E8">
            <v>1015</v>
          </cell>
          <cell r="G8">
            <v>3002</v>
          </cell>
        </row>
        <row r="9">
          <cell r="D9">
            <v>1013</v>
          </cell>
          <cell r="E9">
            <v>3000</v>
          </cell>
          <cell r="G9">
            <v>3003</v>
          </cell>
        </row>
        <row r="10">
          <cell r="D10">
            <v>1015</v>
          </cell>
          <cell r="E10">
            <v>3002</v>
          </cell>
          <cell r="G10">
            <v>3005</v>
          </cell>
        </row>
        <row r="11">
          <cell r="D11">
            <v>3000</v>
          </cell>
          <cell r="E11">
            <v>3003</v>
          </cell>
          <cell r="G11">
            <v>3012</v>
          </cell>
        </row>
        <row r="12">
          <cell r="D12">
            <v>3002</v>
          </cell>
          <cell r="E12">
            <v>3005</v>
          </cell>
          <cell r="G12">
            <v>5002</v>
          </cell>
        </row>
        <row r="13">
          <cell r="D13">
            <v>3003</v>
          </cell>
          <cell r="E13">
            <v>3012</v>
          </cell>
          <cell r="G13">
            <v>5005</v>
          </cell>
        </row>
        <row r="14">
          <cell r="D14">
            <v>3004</v>
          </cell>
          <cell r="E14">
            <v>5002</v>
          </cell>
          <cell r="G14">
            <v>5009</v>
          </cell>
        </row>
        <row r="15">
          <cell r="D15">
            <v>3005</v>
          </cell>
          <cell r="E15">
            <v>5005</v>
          </cell>
          <cell r="G15">
            <v>5011</v>
          </cell>
        </row>
        <row r="16">
          <cell r="D16">
            <v>3012</v>
          </cell>
          <cell r="E16">
            <v>5009</v>
          </cell>
          <cell r="G16">
            <v>5013</v>
          </cell>
        </row>
        <row r="17">
          <cell r="D17">
            <v>5002</v>
          </cell>
          <cell r="E17">
            <v>5011</v>
          </cell>
          <cell r="G17">
            <v>5014</v>
          </cell>
        </row>
        <row r="18">
          <cell r="D18">
            <v>5005</v>
          </cell>
          <cell r="E18">
            <v>5013</v>
          </cell>
          <cell r="G18">
            <v>5018</v>
          </cell>
        </row>
        <row r="19">
          <cell r="D19">
            <v>5009</v>
          </cell>
          <cell r="E19">
            <v>5014</v>
          </cell>
          <cell r="G19">
            <v>6005</v>
          </cell>
        </row>
        <row r="20">
          <cell r="D20">
            <v>5011</v>
          </cell>
          <cell r="E20">
            <v>5018</v>
          </cell>
          <cell r="G20">
            <v>6009</v>
          </cell>
        </row>
        <row r="21">
          <cell r="D21">
            <v>5013</v>
          </cell>
          <cell r="E21">
            <v>6005</v>
          </cell>
          <cell r="G21">
            <v>6011</v>
          </cell>
        </row>
        <row r="22">
          <cell r="D22">
            <v>5014</v>
          </cell>
          <cell r="E22">
            <v>6009</v>
          </cell>
          <cell r="G22">
            <v>6018</v>
          </cell>
        </row>
        <row r="23">
          <cell r="D23">
            <v>5018</v>
          </cell>
          <cell r="E23">
            <v>6011</v>
          </cell>
          <cell r="G23">
            <v>6026</v>
          </cell>
        </row>
        <row r="24">
          <cell r="D24">
            <v>6005</v>
          </cell>
          <cell r="E24">
            <v>6018</v>
          </cell>
          <cell r="G24">
            <v>7001</v>
          </cell>
        </row>
        <row r="25">
          <cell r="D25">
            <v>6009</v>
          </cell>
          <cell r="E25">
            <v>6026</v>
          </cell>
          <cell r="G25">
            <v>7012</v>
          </cell>
        </row>
        <row r="26">
          <cell r="D26">
            <v>6011</v>
          </cell>
          <cell r="E26">
            <v>7001</v>
          </cell>
          <cell r="G26">
            <v>7015</v>
          </cell>
        </row>
        <row r="27">
          <cell r="D27">
            <v>6018</v>
          </cell>
          <cell r="E27">
            <v>7012</v>
          </cell>
          <cell r="G27">
            <v>7016</v>
          </cell>
        </row>
        <row r="28">
          <cell r="D28">
            <v>6026</v>
          </cell>
          <cell r="E28">
            <v>7015</v>
          </cell>
          <cell r="G28">
            <v>7022</v>
          </cell>
        </row>
        <row r="29">
          <cell r="D29">
            <v>7001</v>
          </cell>
          <cell r="E29">
            <v>7016</v>
          </cell>
          <cell r="G29">
            <v>7023</v>
          </cell>
        </row>
        <row r="30">
          <cell r="D30">
            <v>7012</v>
          </cell>
          <cell r="E30">
            <v>7022</v>
          </cell>
          <cell r="G30">
            <v>7030</v>
          </cell>
        </row>
        <row r="31">
          <cell r="D31">
            <v>7015</v>
          </cell>
          <cell r="E31">
            <v>7023</v>
          </cell>
          <cell r="G31">
            <v>7035</v>
          </cell>
        </row>
        <row r="32">
          <cell r="D32">
            <v>7016</v>
          </cell>
          <cell r="E32">
            <v>7030</v>
          </cell>
          <cell r="G32">
            <v>7036</v>
          </cell>
        </row>
        <row r="33">
          <cell r="D33">
            <v>7022</v>
          </cell>
          <cell r="E33">
            <v>7035</v>
          </cell>
          <cell r="G33">
            <v>7038</v>
          </cell>
        </row>
        <row r="34">
          <cell r="D34">
            <v>7023</v>
          </cell>
          <cell r="E34">
            <v>7036</v>
          </cell>
          <cell r="G34">
            <v>7039</v>
          </cell>
        </row>
        <row r="35">
          <cell r="D35">
            <v>7030</v>
          </cell>
          <cell r="E35">
            <v>7038</v>
          </cell>
          <cell r="G35">
            <v>7040</v>
          </cell>
        </row>
        <row r="36">
          <cell r="D36">
            <v>7035</v>
          </cell>
          <cell r="E36">
            <v>7039</v>
          </cell>
          <cell r="G36">
            <v>7046</v>
          </cell>
        </row>
        <row r="37">
          <cell r="D37">
            <v>7036</v>
          </cell>
          <cell r="E37">
            <v>7040</v>
          </cell>
          <cell r="G37">
            <v>7047</v>
          </cell>
        </row>
        <row r="38">
          <cell r="D38">
            <v>7038</v>
          </cell>
          <cell r="E38">
            <v>7046</v>
          </cell>
          <cell r="G38">
            <v>7048</v>
          </cell>
        </row>
        <row r="39">
          <cell r="D39">
            <v>7039</v>
          </cell>
          <cell r="E39">
            <v>7047</v>
          </cell>
          <cell r="G39">
            <v>8001</v>
          </cell>
        </row>
        <row r="40">
          <cell r="D40">
            <v>7040</v>
          </cell>
          <cell r="E40">
            <v>7048</v>
          </cell>
          <cell r="G40">
            <v>8002</v>
          </cell>
        </row>
        <row r="41">
          <cell r="D41">
            <v>7046</v>
          </cell>
          <cell r="E41">
            <v>8001</v>
          </cell>
          <cell r="G41">
            <v>8003</v>
          </cell>
        </row>
        <row r="42">
          <cell r="D42">
            <v>7047</v>
          </cell>
          <cell r="E42">
            <v>8002</v>
          </cell>
          <cell r="G42">
            <v>8004</v>
          </cell>
        </row>
        <row r="43">
          <cell r="D43">
            <v>7048</v>
          </cell>
          <cell r="E43">
            <v>8003</v>
          </cell>
          <cell r="G43">
            <v>8007</v>
          </cell>
        </row>
        <row r="44">
          <cell r="D44">
            <v>8001</v>
          </cell>
          <cell r="E44">
            <v>8004</v>
          </cell>
          <cell r="G44">
            <v>8011</v>
          </cell>
        </row>
        <row r="45">
          <cell r="D45">
            <v>8002</v>
          </cell>
          <cell r="E45">
            <v>8007</v>
          </cell>
          <cell r="G45">
            <v>8012</v>
          </cell>
        </row>
        <row r="46">
          <cell r="D46">
            <v>8003</v>
          </cell>
          <cell r="E46">
            <v>8011</v>
          </cell>
          <cell r="G46">
            <v>8014</v>
          </cell>
        </row>
        <row r="47">
          <cell r="D47">
            <v>8004</v>
          </cell>
          <cell r="E47">
            <v>8012</v>
          </cell>
          <cell r="G47">
            <v>8016</v>
          </cell>
        </row>
        <row r="48">
          <cell r="D48">
            <v>8007</v>
          </cell>
          <cell r="E48">
            <v>8014</v>
          </cell>
          <cell r="G48">
            <v>8019</v>
          </cell>
        </row>
        <row r="49">
          <cell r="D49">
            <v>8011</v>
          </cell>
          <cell r="E49">
            <v>8016</v>
          </cell>
          <cell r="G49">
            <v>8023</v>
          </cell>
        </row>
        <row r="50">
          <cell r="D50">
            <v>8012</v>
          </cell>
          <cell r="E50">
            <v>8019</v>
          </cell>
          <cell r="G50">
            <v>8028</v>
          </cell>
        </row>
        <row r="51">
          <cell r="D51">
            <v>8014</v>
          </cell>
          <cell r="E51">
            <v>8023</v>
          </cell>
          <cell r="G51">
            <v>9001</v>
          </cell>
        </row>
        <row r="52">
          <cell r="D52">
            <v>8016</v>
          </cell>
          <cell r="E52">
            <v>8028</v>
          </cell>
          <cell r="G52">
            <v>9002</v>
          </cell>
        </row>
        <row r="53">
          <cell r="D53">
            <v>8019</v>
          </cell>
          <cell r="E53">
            <v>9001</v>
          </cell>
          <cell r="G53">
            <v>9003</v>
          </cell>
        </row>
        <row r="54">
          <cell r="D54">
            <v>8023</v>
          </cell>
          <cell r="E54">
            <v>9002</v>
          </cell>
          <cell r="G54">
            <v>9004</v>
          </cell>
        </row>
        <row r="55">
          <cell r="D55">
            <v>8028</v>
          </cell>
          <cell r="E55">
            <v>9004</v>
          </cell>
          <cell r="G55">
            <v>9005</v>
          </cell>
        </row>
        <row r="56">
          <cell r="D56">
            <v>9001</v>
          </cell>
          <cell r="E56">
            <v>9005</v>
          </cell>
          <cell r="G56">
            <v>9006</v>
          </cell>
        </row>
        <row r="57">
          <cell r="D57">
            <v>9002</v>
          </cell>
          <cell r="E57">
            <v>9007</v>
          </cell>
          <cell r="G57">
            <v>9007</v>
          </cell>
        </row>
        <row r="58">
          <cell r="D58">
            <v>9004</v>
          </cell>
          <cell r="E58">
            <v>9010</v>
          </cell>
          <cell r="G58">
            <v>9010</v>
          </cell>
        </row>
        <row r="59">
          <cell r="D59">
            <v>9005</v>
          </cell>
          <cell r="E59">
            <v>9016</v>
          </cell>
          <cell r="G59">
            <v>9016</v>
          </cell>
        </row>
        <row r="60">
          <cell r="D60">
            <v>9007</v>
          </cell>
          <cell r="E60">
            <v>9017</v>
          </cell>
          <cell r="G60">
            <v>9017</v>
          </cell>
        </row>
        <row r="61">
          <cell r="D61">
            <v>9010</v>
          </cell>
          <cell r="E61">
            <v>9022</v>
          </cell>
          <cell r="G61">
            <v>9022</v>
          </cell>
        </row>
        <row r="62">
          <cell r="D62">
            <v>9016</v>
          </cell>
          <cell r="E62" t="str">
            <v>DB702</v>
          </cell>
          <cell r="G62" t="str">
            <v>DB702</v>
          </cell>
        </row>
        <row r="63">
          <cell r="D63">
            <v>9017</v>
          </cell>
          <cell r="E63" t="str">
            <v>DB703</v>
          </cell>
          <cell r="G63" t="str">
            <v>DB703</v>
          </cell>
        </row>
        <row r="64">
          <cell r="D64">
            <v>9022</v>
          </cell>
          <cell r="E64" t="str">
            <v>VSR780</v>
          </cell>
          <cell r="G64" t="str">
            <v>VSR780</v>
          </cell>
        </row>
        <row r="65">
          <cell r="D65" t="str">
            <v>DB702</v>
          </cell>
          <cell r="E65" t="str">
            <v>ISD110</v>
          </cell>
          <cell r="G65" t="str">
            <v>ISD110</v>
          </cell>
        </row>
        <row r="66">
          <cell r="D66" t="str">
            <v>DB703</v>
          </cell>
          <cell r="E66" t="str">
            <v>ISD120</v>
          </cell>
          <cell r="G66" t="str">
            <v>ISD120</v>
          </cell>
        </row>
        <row r="67">
          <cell r="D67" t="str">
            <v>VSR780</v>
          </cell>
          <cell r="E67" t="str">
            <v>ISD130</v>
          </cell>
          <cell r="G67" t="str">
            <v>ISD130</v>
          </cell>
        </row>
        <row r="68">
          <cell r="D68" t="str">
            <v>ISD110</v>
          </cell>
          <cell r="E68" t="str">
            <v>ISD140</v>
          </cell>
          <cell r="G68" t="str">
            <v>ISD140</v>
          </cell>
        </row>
        <row r="69">
          <cell r="D69" t="str">
            <v>ISD120</v>
          </cell>
          <cell r="E69" t="str">
            <v>ISD150</v>
          </cell>
          <cell r="G69" t="str">
            <v>ISD150</v>
          </cell>
        </row>
        <row r="70">
          <cell r="D70" t="str">
            <v>ISD130</v>
          </cell>
          <cell r="E70" t="str">
            <v>ISD160</v>
          </cell>
          <cell r="G70" t="str">
            <v>ISD160</v>
          </cell>
        </row>
        <row r="71">
          <cell r="D71" t="str">
            <v>ISD140</v>
          </cell>
          <cell r="E71" t="str">
            <v>ISD210</v>
          </cell>
          <cell r="G71" t="str">
            <v>ISD210</v>
          </cell>
        </row>
        <row r="72">
          <cell r="D72" t="str">
            <v>ISD150</v>
          </cell>
          <cell r="E72" t="str">
            <v>ISD220</v>
          </cell>
          <cell r="G72" t="str">
            <v>ISD220</v>
          </cell>
        </row>
        <row r="73">
          <cell r="D73" t="str">
            <v>ISD160</v>
          </cell>
          <cell r="E73" t="str">
            <v>ISD230</v>
          </cell>
          <cell r="G73" t="str">
            <v>ISD230</v>
          </cell>
        </row>
        <row r="74">
          <cell r="D74" t="str">
            <v>ISD210</v>
          </cell>
          <cell r="E74" t="str">
            <v>ISD310</v>
          </cell>
          <cell r="G74" t="str">
            <v>ISD310</v>
          </cell>
        </row>
        <row r="75">
          <cell r="D75" t="str">
            <v>ISD220</v>
          </cell>
          <cell r="E75" t="str">
            <v>ISD152</v>
          </cell>
          <cell r="G75" t="str">
            <v>ISD152</v>
          </cell>
        </row>
        <row r="76">
          <cell r="D76" t="str">
            <v>ISD230</v>
          </cell>
          <cell r="E76" t="str">
            <v>ISD154</v>
          </cell>
          <cell r="G76" t="str">
            <v>ISD154</v>
          </cell>
        </row>
        <row r="77">
          <cell r="D77" t="str">
            <v>ISD310</v>
          </cell>
          <cell r="E77" t="str">
            <v>ISD200</v>
          </cell>
          <cell r="G77" t="str">
            <v>ISD200</v>
          </cell>
        </row>
        <row r="78">
          <cell r="D78" t="str">
            <v>ISD152</v>
          </cell>
          <cell r="E78" t="str">
            <v>ISD212</v>
          </cell>
          <cell r="G78" t="str">
            <v>ISD212</v>
          </cell>
        </row>
        <row r="79">
          <cell r="D79" t="str">
            <v>ISD154</v>
          </cell>
          <cell r="E79" t="str">
            <v>ISD214</v>
          </cell>
          <cell r="G79" t="str">
            <v>ISD214</v>
          </cell>
        </row>
        <row r="80">
          <cell r="D80" t="str">
            <v>ISD200</v>
          </cell>
          <cell r="E80" t="str">
            <v>ISD222</v>
          </cell>
          <cell r="G80" t="str">
            <v>ISD222</v>
          </cell>
        </row>
        <row r="81">
          <cell r="D81" t="str">
            <v>ISD212</v>
          </cell>
          <cell r="E81" t="str">
            <v>ISD500</v>
          </cell>
          <cell r="G81" t="str">
            <v>ISD500</v>
          </cell>
        </row>
        <row r="82">
          <cell r="D82" t="str">
            <v>ISD214</v>
          </cell>
          <cell r="E82" t="str">
            <v>ISD510</v>
          </cell>
          <cell r="G82" t="str">
            <v>ISD510</v>
          </cell>
        </row>
        <row r="83">
          <cell r="D83" t="str">
            <v>ISD222</v>
          </cell>
          <cell r="E83" t="str">
            <v>ISD600</v>
          </cell>
          <cell r="G83" t="str">
            <v>ISD600</v>
          </cell>
        </row>
        <row r="84">
          <cell r="D84" t="str">
            <v>ISD500</v>
          </cell>
          <cell r="E84" t="str">
            <v>ISD610</v>
          </cell>
          <cell r="G84" t="str">
            <v>ISD610</v>
          </cell>
        </row>
        <row r="85">
          <cell r="D85" t="str">
            <v>ISD510</v>
          </cell>
          <cell r="E85" t="str">
            <v>ISD620</v>
          </cell>
          <cell r="G85" t="str">
            <v>ISD620</v>
          </cell>
        </row>
        <row r="86">
          <cell r="D86" t="str">
            <v>ISD600</v>
          </cell>
          <cell r="E86" t="str">
            <v>ISD630</v>
          </cell>
          <cell r="G86" t="str">
            <v>ISD630</v>
          </cell>
        </row>
        <row r="87">
          <cell r="D87" t="str">
            <v>ISD610</v>
          </cell>
          <cell r="E87" t="str">
            <v>ISD640</v>
          </cell>
          <cell r="G87" t="str">
            <v>ISD640</v>
          </cell>
        </row>
        <row r="88">
          <cell r="D88" t="str">
            <v>ISD620</v>
          </cell>
          <cell r="E88" t="str">
            <v>ISD700</v>
          </cell>
          <cell r="G88" t="str">
            <v>ISD700</v>
          </cell>
        </row>
        <row r="89">
          <cell r="D89" t="str">
            <v>ISD630</v>
          </cell>
          <cell r="E89">
            <v>0</v>
          </cell>
          <cell r="G89">
            <v>0</v>
          </cell>
        </row>
        <row r="90">
          <cell r="D90" t="str">
            <v>ISD640</v>
          </cell>
          <cell r="E90" t="str">
            <v>X</v>
          </cell>
          <cell r="G90" t="str">
            <v>X</v>
          </cell>
        </row>
        <row r="91">
          <cell r="D91" t="str">
            <v>ISD700</v>
          </cell>
          <cell r="E91" t="str">
            <v>Xisd</v>
          </cell>
          <cell r="G91" t="str">
            <v>Xisd</v>
          </cell>
        </row>
        <row r="92">
          <cell r="D92">
            <v>0</v>
          </cell>
        </row>
        <row r="93">
          <cell r="D93" t="str">
            <v>X</v>
          </cell>
        </row>
        <row r="94">
          <cell r="D94" t="str">
            <v>Xisd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T1</v>
          </cell>
          <cell r="C2" t="str">
            <v>A</v>
          </cell>
          <cell r="D2" t="str">
            <v>9003RAL</v>
          </cell>
          <cell r="E2" t="str">
            <v>VNE</v>
          </cell>
          <cell r="F2">
            <v>0</v>
          </cell>
          <cell r="G2">
            <v>1</v>
          </cell>
          <cell r="H2">
            <v>1.5</v>
          </cell>
        </row>
        <row r="3">
          <cell r="C3" t="str">
            <v>2/2</v>
          </cell>
          <cell r="D3">
            <v>9010</v>
          </cell>
          <cell r="E3" t="str">
            <v>A</v>
          </cell>
          <cell r="F3" t="str">
            <v>P512</v>
          </cell>
          <cell r="G3">
            <v>2</v>
          </cell>
          <cell r="H3" t="str">
            <v>2</v>
          </cell>
        </row>
        <row r="4">
          <cell r="C4" t="str">
            <v>2/3</v>
          </cell>
          <cell r="D4">
            <v>1015</v>
          </cell>
          <cell r="E4" t="str">
            <v>V</v>
          </cell>
          <cell r="F4" t="str">
            <v>P512/4</v>
          </cell>
          <cell r="G4">
            <v>3</v>
          </cell>
          <cell r="H4" t="str">
            <v>1,5i10</v>
          </cell>
        </row>
        <row r="5">
          <cell r="C5" t="str">
            <v>2/4</v>
          </cell>
          <cell r="D5">
            <v>3012</v>
          </cell>
          <cell r="E5">
            <v>0</v>
          </cell>
          <cell r="F5" t="str">
            <v>P512/5</v>
          </cell>
          <cell r="G5">
            <v>4</v>
          </cell>
          <cell r="H5" t="str">
            <v>2i10</v>
          </cell>
        </row>
        <row r="6">
          <cell r="C6" t="str">
            <v>2/5</v>
          </cell>
          <cell r="D6">
            <v>7022</v>
          </cell>
          <cell r="F6" t="str">
            <v>P513</v>
          </cell>
          <cell r="G6">
            <v>5</v>
          </cell>
        </row>
        <row r="7">
          <cell r="C7" t="str">
            <v>2/6</v>
          </cell>
          <cell r="D7">
            <v>7040</v>
          </cell>
          <cell r="F7" t="str">
            <v>P002</v>
          </cell>
          <cell r="G7">
            <v>6</v>
          </cell>
        </row>
        <row r="8">
          <cell r="C8" t="str">
            <v>2/7</v>
          </cell>
          <cell r="D8" t="str">
            <v>VSR780</v>
          </cell>
          <cell r="F8" t="str">
            <v>P002/3</v>
          </cell>
          <cell r="G8">
            <v>7</v>
          </cell>
        </row>
        <row r="9">
          <cell r="C9" t="str">
            <v>2/8</v>
          </cell>
          <cell r="D9">
            <v>9001</v>
          </cell>
          <cell r="F9" t="str">
            <v>P002/1</v>
          </cell>
          <cell r="G9">
            <v>8</v>
          </cell>
        </row>
        <row r="10">
          <cell r="C10" t="str">
            <v>2/9</v>
          </cell>
          <cell r="D10" t="str">
            <v>9006RAL</v>
          </cell>
          <cell r="F10" t="str">
            <v>P010</v>
          </cell>
          <cell r="G10">
            <v>9</v>
          </cell>
        </row>
        <row r="11">
          <cell r="C11" t="str">
            <v>2/10</v>
          </cell>
          <cell r="D11">
            <v>9007</v>
          </cell>
          <cell r="F11" t="str">
            <v>P010/1</v>
          </cell>
          <cell r="G11">
            <v>0</v>
          </cell>
        </row>
        <row r="12">
          <cell r="C12">
            <v>0</v>
          </cell>
          <cell r="D12">
            <v>7035</v>
          </cell>
          <cell r="F12" t="str">
            <v>P010/2</v>
          </cell>
        </row>
        <row r="13">
          <cell r="D13">
            <v>7039</v>
          </cell>
          <cell r="F13" t="str">
            <v>P009</v>
          </cell>
        </row>
        <row r="14">
          <cell r="D14">
            <v>8014</v>
          </cell>
          <cell r="F14" t="str">
            <v>P009/1</v>
          </cell>
        </row>
        <row r="15">
          <cell r="D15">
            <v>8003</v>
          </cell>
          <cell r="F15" t="str">
            <v>P009/2</v>
          </cell>
        </row>
        <row r="16">
          <cell r="D16">
            <v>8004</v>
          </cell>
          <cell r="F16" t="str">
            <v>P011</v>
          </cell>
        </row>
        <row r="17">
          <cell r="D17">
            <v>3000</v>
          </cell>
          <cell r="F17" t="str">
            <v>P011/1</v>
          </cell>
        </row>
        <row r="18">
          <cell r="D18">
            <v>3003</v>
          </cell>
          <cell r="F18" t="str">
            <v>P011/2</v>
          </cell>
        </row>
        <row r="19">
          <cell r="D19">
            <v>6005</v>
          </cell>
          <cell r="F19" t="str">
            <v>KBT1</v>
          </cell>
        </row>
        <row r="20">
          <cell r="D20">
            <v>5002</v>
          </cell>
          <cell r="F20" t="str">
            <v>KBT2</v>
          </cell>
        </row>
        <row r="21">
          <cell r="D21">
            <v>7036</v>
          </cell>
          <cell r="F21" t="str">
            <v>KBT3/1</v>
          </cell>
        </row>
        <row r="22">
          <cell r="D22">
            <v>7038</v>
          </cell>
          <cell r="F22" t="str">
            <v>KBT4/1</v>
          </cell>
        </row>
        <row r="23">
          <cell r="D23">
            <v>5013</v>
          </cell>
          <cell r="F23" t="str">
            <v>KBT5/1</v>
          </cell>
        </row>
        <row r="24">
          <cell r="D24">
            <v>1001</v>
          </cell>
          <cell r="F24" t="str">
            <v>KBT6/1</v>
          </cell>
        </row>
        <row r="25">
          <cell r="D25">
            <v>6011</v>
          </cell>
          <cell r="F25" t="str">
            <v>KBT7/11</v>
          </cell>
        </row>
        <row r="26">
          <cell r="D26">
            <v>6026</v>
          </cell>
          <cell r="F26" t="str">
            <v>KBT7/12</v>
          </cell>
        </row>
        <row r="27">
          <cell r="D27">
            <v>3004</v>
          </cell>
          <cell r="F27" t="str">
            <v>KBT7/13</v>
          </cell>
        </row>
        <row r="28">
          <cell r="D28">
            <v>5018</v>
          </cell>
          <cell r="F28" t="str">
            <v>KBT8/1</v>
          </cell>
        </row>
        <row r="29">
          <cell r="D29">
            <v>7016</v>
          </cell>
          <cell r="F29" t="str">
            <v>KBT9/1</v>
          </cell>
        </row>
        <row r="30">
          <cell r="D30">
            <v>7023</v>
          </cell>
          <cell r="F30" t="str">
            <v>KBT10/1</v>
          </cell>
        </row>
        <row r="31">
          <cell r="D31">
            <v>7048</v>
          </cell>
          <cell r="F31" t="str">
            <v>KBT11/1</v>
          </cell>
        </row>
        <row r="32">
          <cell r="D32">
            <v>1013</v>
          </cell>
          <cell r="F32" t="str">
            <v>PR</v>
          </cell>
        </row>
        <row r="33">
          <cell r="D33">
            <v>3002</v>
          </cell>
          <cell r="F33" t="str">
            <v>KBT6/2</v>
          </cell>
        </row>
        <row r="34">
          <cell r="D34" t="str">
            <v>DB703</v>
          </cell>
          <cell r="F34" t="str">
            <v>KBT3/2</v>
          </cell>
        </row>
        <row r="35">
          <cell r="D35">
            <v>5005</v>
          </cell>
          <cell r="F35" t="str">
            <v>KBT9/2</v>
          </cell>
        </row>
        <row r="36">
          <cell r="D36">
            <v>5009</v>
          </cell>
          <cell r="F36" t="str">
            <v>KBT8/2</v>
          </cell>
        </row>
        <row r="37">
          <cell r="D37">
            <v>6018</v>
          </cell>
          <cell r="F37" t="str">
            <v>KBT5/2</v>
          </cell>
        </row>
        <row r="38">
          <cell r="D38">
            <v>7001</v>
          </cell>
          <cell r="F38" t="str">
            <v>KBT4/2</v>
          </cell>
        </row>
        <row r="39">
          <cell r="D39">
            <v>7012</v>
          </cell>
          <cell r="F39" t="str">
            <v>KBT11/2</v>
          </cell>
        </row>
        <row r="40">
          <cell r="D40">
            <v>7015</v>
          </cell>
          <cell r="F40" t="str">
            <v>KBT10/2</v>
          </cell>
        </row>
        <row r="41">
          <cell r="D41">
            <v>7030</v>
          </cell>
          <cell r="F41" t="str">
            <v>KBT7/21</v>
          </cell>
        </row>
        <row r="42">
          <cell r="D42">
            <v>7046</v>
          </cell>
          <cell r="F42" t="str">
            <v>KBT7/22</v>
          </cell>
        </row>
        <row r="43">
          <cell r="D43">
            <v>8001</v>
          </cell>
          <cell r="F43" t="str">
            <v>KBT7/23</v>
          </cell>
        </row>
        <row r="44">
          <cell r="D44">
            <v>8002</v>
          </cell>
          <cell r="F44" t="str">
            <v>P002/31</v>
          </cell>
        </row>
        <row r="45">
          <cell r="D45">
            <v>8007</v>
          </cell>
        </row>
        <row r="46">
          <cell r="D46">
            <v>8011</v>
          </cell>
        </row>
        <row r="47">
          <cell r="D47">
            <v>8012</v>
          </cell>
        </row>
        <row r="48">
          <cell r="D48">
            <v>8016</v>
          </cell>
        </row>
        <row r="49">
          <cell r="D49">
            <v>8019</v>
          </cell>
        </row>
        <row r="50">
          <cell r="D50">
            <v>8023</v>
          </cell>
        </row>
        <row r="51">
          <cell r="D51">
            <v>9005</v>
          </cell>
        </row>
        <row r="52">
          <cell r="D52">
            <v>9016</v>
          </cell>
        </row>
        <row r="53">
          <cell r="D53">
            <v>9004</v>
          </cell>
        </row>
        <row r="54">
          <cell r="D54">
            <v>5011</v>
          </cell>
        </row>
        <row r="55">
          <cell r="D55">
            <v>3005</v>
          </cell>
        </row>
        <row r="56">
          <cell r="D56">
            <v>6009</v>
          </cell>
        </row>
        <row r="57">
          <cell r="D57">
            <v>1011</v>
          </cell>
        </row>
        <row r="58">
          <cell r="D58">
            <v>1003</v>
          </cell>
        </row>
        <row r="59">
          <cell r="D59">
            <v>8028</v>
          </cell>
        </row>
        <row r="60">
          <cell r="D60">
            <v>9017</v>
          </cell>
        </row>
        <row r="61">
          <cell r="D61">
            <v>9022</v>
          </cell>
        </row>
        <row r="62">
          <cell r="D62">
            <v>7047</v>
          </cell>
        </row>
        <row r="63">
          <cell r="D63" t="str">
            <v>DB702</v>
          </cell>
        </row>
        <row r="64">
          <cell r="D64" t="str">
            <v>X</v>
          </cell>
        </row>
        <row r="65">
          <cell r="D65">
            <v>0</v>
          </cell>
        </row>
        <row r="66">
          <cell r="D66" t="str">
            <v>ISD110</v>
          </cell>
        </row>
        <row r="67">
          <cell r="D67" t="str">
            <v>ISD120</v>
          </cell>
        </row>
        <row r="68">
          <cell r="D68" t="str">
            <v>ISD130</v>
          </cell>
        </row>
        <row r="69">
          <cell r="D69" t="str">
            <v>ISD140</v>
          </cell>
        </row>
        <row r="70">
          <cell r="D70" t="str">
            <v>ISD150</v>
          </cell>
        </row>
        <row r="71">
          <cell r="D71" t="str">
            <v>ISD160</v>
          </cell>
        </row>
        <row r="72">
          <cell r="D72" t="str">
            <v>ISD210</v>
          </cell>
        </row>
        <row r="73">
          <cell r="D73" t="str">
            <v>ISD220</v>
          </cell>
        </row>
        <row r="74">
          <cell r="D74" t="str">
            <v>ISD230</v>
          </cell>
        </row>
        <row r="75">
          <cell r="D75" t="str">
            <v>ISD310</v>
          </cell>
        </row>
        <row r="76">
          <cell r="D76" t="str">
            <v>ISD152</v>
          </cell>
        </row>
        <row r="77">
          <cell r="D77" t="str">
            <v>ISD154</v>
          </cell>
        </row>
        <row r="78">
          <cell r="D78" t="str">
            <v>ISD200</v>
          </cell>
        </row>
        <row r="79">
          <cell r="D79" t="str">
            <v>ISD212</v>
          </cell>
        </row>
        <row r="80">
          <cell r="D80" t="str">
            <v>ISD214</v>
          </cell>
        </row>
        <row r="81">
          <cell r="D81" t="str">
            <v>ISD222</v>
          </cell>
        </row>
        <row r="82">
          <cell r="D82" t="str">
            <v>ISD500</v>
          </cell>
        </row>
        <row r="83">
          <cell r="D83" t="str">
            <v>ISD510</v>
          </cell>
        </row>
        <row r="84">
          <cell r="D84" t="str">
            <v>ISD600</v>
          </cell>
        </row>
        <row r="85">
          <cell r="D85" t="str">
            <v>ISD610</v>
          </cell>
        </row>
        <row r="86">
          <cell r="D86" t="str">
            <v>ISD620</v>
          </cell>
        </row>
        <row r="87">
          <cell r="D87" t="str">
            <v>ISD630</v>
          </cell>
        </row>
        <row r="88">
          <cell r="D88" t="str">
            <v>ISD640</v>
          </cell>
        </row>
        <row r="89">
          <cell r="D89" t="str">
            <v>ISD700</v>
          </cell>
        </row>
        <row r="90">
          <cell r="D90" t="str">
            <v>Xisd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vod"/>
      <sheetName val="Cetta 80"/>
      <sheetName val="Cetta 65"/>
      <sheetName val="Cetta 80 - Flexi"/>
      <sheetName val="Setta 90"/>
      <sheetName val="Setta 65"/>
      <sheetName val="Zetta 90"/>
      <sheetName val="Zetta 70"/>
      <sheetName val="příplatky - ostatní"/>
      <sheetName val="příplatky - motor"/>
      <sheetName val="příplatky - krycí plechy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80F_TE"/>
      <sheetName val="help"/>
      <sheetName val="Instructions"/>
      <sheetName val="Calculation"/>
      <sheetName val="Calculation I"/>
    </sheetNames>
    <sheetDataSet>
      <sheetData sheetId="0"/>
      <sheetData sheetId="1">
        <row r="2">
          <cell r="A2" t="str">
            <v>C80 FTE4 MOTOR</v>
          </cell>
          <cell r="C2" t="str">
            <v>C80FDv</v>
          </cell>
          <cell r="D2" t="str">
            <v>TD</v>
          </cell>
          <cell r="E2">
            <v>9016</v>
          </cell>
          <cell r="F2" t="str">
            <v>ST</v>
          </cell>
          <cell r="G2">
            <v>0</v>
          </cell>
          <cell r="H2">
            <v>0</v>
          </cell>
          <cell r="I2" t="str">
            <v>S</v>
          </cell>
          <cell r="J2" t="str">
            <v>G</v>
          </cell>
          <cell r="K2">
            <v>0</v>
          </cell>
          <cell r="L2">
            <v>0</v>
          </cell>
          <cell r="M2">
            <v>0</v>
          </cell>
          <cell r="N2" t="str">
            <v>AlO</v>
          </cell>
          <cell r="O2">
            <v>0</v>
          </cell>
          <cell r="P2" t="str">
            <v>E</v>
          </cell>
          <cell r="Q2" t="str">
            <v>L</v>
          </cell>
          <cell r="R2" t="str">
            <v>L</v>
          </cell>
          <cell r="S2" t="str">
            <v>GREY</v>
          </cell>
          <cell r="T2">
            <v>0</v>
          </cell>
          <cell r="U2">
            <v>1001</v>
          </cell>
          <cell r="V2" t="str">
            <v>P002/11</v>
          </cell>
          <cell r="W2">
            <v>0</v>
          </cell>
          <cell r="X2">
            <v>0</v>
          </cell>
          <cell r="Y2">
            <v>0</v>
          </cell>
        </row>
        <row r="3">
          <cell r="C3" t="str">
            <v>C80FFv</v>
          </cell>
          <cell r="E3">
            <v>7022</v>
          </cell>
          <cell r="J3" t="str">
            <v>GAIR</v>
          </cell>
          <cell r="O3">
            <v>1001</v>
          </cell>
          <cell r="P3">
            <v>1001</v>
          </cell>
          <cell r="S3" t="str">
            <v>BLACK</v>
          </cell>
          <cell r="U3">
            <v>1003</v>
          </cell>
          <cell r="V3" t="str">
            <v>P011</v>
          </cell>
        </row>
        <row r="4">
          <cell r="E4">
            <v>9006</v>
          </cell>
          <cell r="J4" t="str">
            <v>S2</v>
          </cell>
          <cell r="O4">
            <v>1003</v>
          </cell>
          <cell r="P4">
            <v>1003</v>
          </cell>
          <cell r="U4">
            <v>1011</v>
          </cell>
          <cell r="V4" t="str">
            <v>P011/1</v>
          </cell>
        </row>
        <row r="5">
          <cell r="E5">
            <v>9007</v>
          </cell>
          <cell r="J5" t="str">
            <v>E5</v>
          </cell>
          <cell r="O5">
            <v>1011</v>
          </cell>
          <cell r="P5">
            <v>1011</v>
          </cell>
          <cell r="U5">
            <v>1013</v>
          </cell>
          <cell r="V5" t="str">
            <v>P011/2</v>
          </cell>
        </row>
        <row r="6">
          <cell r="D6" t="str">
            <v>TF</v>
          </cell>
          <cell r="E6">
            <v>7016</v>
          </cell>
          <cell r="J6" t="str">
            <v>E9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1013</v>
          </cell>
          <cell r="P6">
            <v>1013</v>
          </cell>
          <cell r="U6">
            <v>1015</v>
          </cell>
          <cell r="V6" t="str">
            <v>P011/21</v>
          </cell>
        </row>
        <row r="7">
          <cell r="E7" t="str">
            <v>VSR780</v>
          </cell>
          <cell r="J7" t="str">
            <v>E868_06</v>
          </cell>
          <cell r="O7">
            <v>1015</v>
          </cell>
          <cell r="P7">
            <v>1015</v>
          </cell>
          <cell r="U7">
            <v>3000</v>
          </cell>
          <cell r="V7" t="str">
            <v>P011/22</v>
          </cell>
        </row>
        <row r="8">
          <cell r="E8" t="str">
            <v>X</v>
          </cell>
          <cell r="J8" t="str">
            <v>E868_09</v>
          </cell>
          <cell r="O8">
            <v>3000</v>
          </cell>
          <cell r="P8">
            <v>3000</v>
          </cell>
          <cell r="U8">
            <v>3002</v>
          </cell>
          <cell r="V8" t="str">
            <v>P011/20</v>
          </cell>
        </row>
        <row r="9">
          <cell r="O9">
            <v>3002</v>
          </cell>
          <cell r="P9">
            <v>3002</v>
          </cell>
          <cell r="U9">
            <v>3003</v>
          </cell>
          <cell r="V9">
            <v>0</v>
          </cell>
        </row>
        <row r="10">
          <cell r="O10">
            <v>3003</v>
          </cell>
          <cell r="P10">
            <v>3003</v>
          </cell>
          <cell r="U10">
            <v>3004</v>
          </cell>
        </row>
        <row r="11">
          <cell r="O11">
            <v>3004</v>
          </cell>
          <cell r="P11">
            <v>3004</v>
          </cell>
          <cell r="U11">
            <v>3005</v>
          </cell>
        </row>
        <row r="12">
          <cell r="O12">
            <v>3005</v>
          </cell>
          <cell r="P12">
            <v>3005</v>
          </cell>
          <cell r="U12">
            <v>3012</v>
          </cell>
        </row>
        <row r="13">
          <cell r="O13">
            <v>3012</v>
          </cell>
          <cell r="P13">
            <v>3012</v>
          </cell>
          <cell r="U13">
            <v>5002</v>
          </cell>
        </row>
        <row r="14">
          <cell r="O14">
            <v>5002</v>
          </cell>
          <cell r="P14">
            <v>5002</v>
          </cell>
          <cell r="U14">
            <v>5005</v>
          </cell>
        </row>
        <row r="15">
          <cell r="O15">
            <v>5005</v>
          </cell>
          <cell r="P15">
            <v>5005</v>
          </cell>
          <cell r="U15">
            <v>5009</v>
          </cell>
        </row>
        <row r="16">
          <cell r="O16">
            <v>5009</v>
          </cell>
          <cell r="P16">
            <v>5009</v>
          </cell>
          <cell r="U16">
            <v>5011</v>
          </cell>
        </row>
        <row r="17">
          <cell r="O17">
            <v>5011</v>
          </cell>
          <cell r="P17">
            <v>5011</v>
          </cell>
          <cell r="U17">
            <v>5013</v>
          </cell>
        </row>
        <row r="18">
          <cell r="O18">
            <v>5013</v>
          </cell>
          <cell r="P18">
            <v>5013</v>
          </cell>
          <cell r="U18">
            <v>5014</v>
          </cell>
        </row>
        <row r="19">
          <cell r="O19">
            <v>5014</v>
          </cell>
          <cell r="P19">
            <v>5014</v>
          </cell>
          <cell r="U19">
            <v>5018</v>
          </cell>
        </row>
        <row r="20">
          <cell r="O20">
            <v>5018</v>
          </cell>
          <cell r="P20">
            <v>5018</v>
          </cell>
          <cell r="U20">
            <v>6005</v>
          </cell>
        </row>
        <row r="21">
          <cell r="O21">
            <v>6005</v>
          </cell>
          <cell r="P21">
            <v>6005</v>
          </cell>
          <cell r="U21">
            <v>6009</v>
          </cell>
        </row>
        <row r="22">
          <cell r="O22">
            <v>6009</v>
          </cell>
          <cell r="P22">
            <v>6009</v>
          </cell>
          <cell r="U22">
            <v>6011</v>
          </cell>
        </row>
        <row r="23">
          <cell r="O23">
            <v>6011</v>
          </cell>
          <cell r="P23">
            <v>6011</v>
          </cell>
          <cell r="U23">
            <v>6018</v>
          </cell>
        </row>
        <row r="24">
          <cell r="O24">
            <v>6018</v>
          </cell>
          <cell r="P24">
            <v>6018</v>
          </cell>
          <cell r="U24">
            <v>6026</v>
          </cell>
        </row>
        <row r="25">
          <cell r="O25">
            <v>6026</v>
          </cell>
          <cell r="P25">
            <v>6026</v>
          </cell>
          <cell r="U25">
            <v>7001</v>
          </cell>
        </row>
        <row r="26">
          <cell r="O26">
            <v>7001</v>
          </cell>
          <cell r="P26">
            <v>7001</v>
          </cell>
          <cell r="U26">
            <v>7012</v>
          </cell>
        </row>
        <row r="27">
          <cell r="O27">
            <v>7012</v>
          </cell>
          <cell r="P27">
            <v>7012</v>
          </cell>
          <cell r="U27">
            <v>7015</v>
          </cell>
        </row>
        <row r="28">
          <cell r="O28">
            <v>7015</v>
          </cell>
          <cell r="P28">
            <v>7015</v>
          </cell>
          <cell r="U28">
            <v>7016</v>
          </cell>
        </row>
        <row r="29">
          <cell r="O29">
            <v>7016</v>
          </cell>
          <cell r="P29">
            <v>7016</v>
          </cell>
          <cell r="U29">
            <v>7022</v>
          </cell>
        </row>
        <row r="30">
          <cell r="O30">
            <v>7022</v>
          </cell>
          <cell r="P30">
            <v>7022</v>
          </cell>
          <cell r="U30">
            <v>7023</v>
          </cell>
        </row>
        <row r="31">
          <cell r="O31">
            <v>7023</v>
          </cell>
          <cell r="P31">
            <v>7023</v>
          </cell>
          <cell r="U31">
            <v>7030</v>
          </cell>
        </row>
        <row r="32">
          <cell r="O32">
            <v>7030</v>
          </cell>
          <cell r="P32">
            <v>7030</v>
          </cell>
          <cell r="U32">
            <v>7035</v>
          </cell>
        </row>
        <row r="33">
          <cell r="O33">
            <v>7035</v>
          </cell>
          <cell r="P33">
            <v>7035</v>
          </cell>
          <cell r="U33">
            <v>7036</v>
          </cell>
        </row>
        <row r="34">
          <cell r="O34">
            <v>7036</v>
          </cell>
          <cell r="P34">
            <v>7036</v>
          </cell>
          <cell r="U34">
            <v>7038</v>
          </cell>
        </row>
        <row r="35">
          <cell r="O35">
            <v>7038</v>
          </cell>
          <cell r="P35">
            <v>7038</v>
          </cell>
          <cell r="U35">
            <v>7039</v>
          </cell>
        </row>
        <row r="36">
          <cell r="O36">
            <v>7039</v>
          </cell>
          <cell r="P36">
            <v>7039</v>
          </cell>
          <cell r="U36">
            <v>7040</v>
          </cell>
        </row>
        <row r="37">
          <cell r="O37">
            <v>7040</v>
          </cell>
          <cell r="P37">
            <v>7040</v>
          </cell>
          <cell r="U37">
            <v>7046</v>
          </cell>
        </row>
        <row r="38">
          <cell r="O38">
            <v>7046</v>
          </cell>
          <cell r="P38">
            <v>7046</v>
          </cell>
          <cell r="U38">
            <v>7047</v>
          </cell>
        </row>
        <row r="39">
          <cell r="O39">
            <v>7047</v>
          </cell>
          <cell r="P39">
            <v>7047</v>
          </cell>
          <cell r="U39">
            <v>7048</v>
          </cell>
        </row>
        <row r="40">
          <cell r="O40">
            <v>7048</v>
          </cell>
          <cell r="P40">
            <v>7048</v>
          </cell>
          <cell r="U40">
            <v>8001</v>
          </cell>
        </row>
        <row r="41">
          <cell r="O41">
            <v>8001</v>
          </cell>
          <cell r="P41">
            <v>8001</v>
          </cell>
          <cell r="U41">
            <v>8002</v>
          </cell>
        </row>
        <row r="42">
          <cell r="O42">
            <v>8002</v>
          </cell>
          <cell r="P42">
            <v>8002</v>
          </cell>
          <cell r="U42">
            <v>8003</v>
          </cell>
        </row>
        <row r="43">
          <cell r="O43">
            <v>8003</v>
          </cell>
          <cell r="P43">
            <v>8003</v>
          </cell>
          <cell r="U43">
            <v>8004</v>
          </cell>
        </row>
        <row r="44">
          <cell r="O44">
            <v>8004</v>
          </cell>
          <cell r="P44">
            <v>8004</v>
          </cell>
          <cell r="U44">
            <v>8007</v>
          </cell>
        </row>
        <row r="45">
          <cell r="O45">
            <v>8007</v>
          </cell>
          <cell r="P45">
            <v>8007</v>
          </cell>
          <cell r="U45">
            <v>8011</v>
          </cell>
        </row>
        <row r="46">
          <cell r="O46">
            <v>8011</v>
          </cell>
          <cell r="P46">
            <v>8011</v>
          </cell>
          <cell r="U46">
            <v>8012</v>
          </cell>
        </row>
        <row r="47">
          <cell r="O47">
            <v>8012</v>
          </cell>
          <cell r="P47">
            <v>8012</v>
          </cell>
          <cell r="U47">
            <v>8014</v>
          </cell>
        </row>
        <row r="48">
          <cell r="O48">
            <v>8014</v>
          </cell>
          <cell r="P48">
            <v>8014</v>
          </cell>
          <cell r="U48">
            <v>8016</v>
          </cell>
        </row>
        <row r="49">
          <cell r="O49">
            <v>8016</v>
          </cell>
          <cell r="P49">
            <v>8016</v>
          </cell>
          <cell r="U49">
            <v>8019</v>
          </cell>
        </row>
        <row r="50">
          <cell r="O50">
            <v>8019</v>
          </cell>
          <cell r="P50">
            <v>8019</v>
          </cell>
          <cell r="U50">
            <v>8023</v>
          </cell>
        </row>
        <row r="51">
          <cell r="O51">
            <v>8023</v>
          </cell>
          <cell r="P51">
            <v>8023</v>
          </cell>
          <cell r="U51">
            <v>8028</v>
          </cell>
        </row>
        <row r="52">
          <cell r="O52">
            <v>8028</v>
          </cell>
          <cell r="P52">
            <v>8028</v>
          </cell>
          <cell r="U52">
            <v>9001</v>
          </cell>
        </row>
        <row r="53">
          <cell r="O53">
            <v>9001</v>
          </cell>
          <cell r="P53">
            <v>9001</v>
          </cell>
          <cell r="U53">
            <v>9002</v>
          </cell>
        </row>
        <row r="54">
          <cell r="O54">
            <v>9002</v>
          </cell>
          <cell r="P54">
            <v>9002</v>
          </cell>
          <cell r="U54">
            <v>9003</v>
          </cell>
        </row>
        <row r="55">
          <cell r="O55" t="str">
            <v>9003RAL</v>
          </cell>
          <cell r="P55" t="str">
            <v>9003RAL</v>
          </cell>
          <cell r="U55">
            <v>9004</v>
          </cell>
        </row>
        <row r="56">
          <cell r="O56">
            <v>9004</v>
          </cell>
          <cell r="P56">
            <v>9004</v>
          </cell>
          <cell r="U56">
            <v>9005</v>
          </cell>
        </row>
        <row r="57">
          <cell r="O57">
            <v>9005</v>
          </cell>
          <cell r="P57">
            <v>9005</v>
          </cell>
          <cell r="U57">
            <v>9006</v>
          </cell>
        </row>
        <row r="58">
          <cell r="O58" t="str">
            <v>9006RAL</v>
          </cell>
          <cell r="P58" t="str">
            <v>9006RAL</v>
          </cell>
          <cell r="U58">
            <v>9007</v>
          </cell>
        </row>
        <row r="59">
          <cell r="O59">
            <v>9007</v>
          </cell>
          <cell r="P59">
            <v>9007</v>
          </cell>
          <cell r="U59">
            <v>9010</v>
          </cell>
        </row>
        <row r="60">
          <cell r="O60">
            <v>9010</v>
          </cell>
          <cell r="P60">
            <v>9010</v>
          </cell>
          <cell r="U60">
            <v>9016</v>
          </cell>
        </row>
        <row r="61">
          <cell r="O61">
            <v>9016</v>
          </cell>
          <cell r="P61">
            <v>9016</v>
          </cell>
          <cell r="U61">
            <v>9017</v>
          </cell>
        </row>
        <row r="62">
          <cell r="O62">
            <v>9017</v>
          </cell>
          <cell r="P62">
            <v>9017</v>
          </cell>
          <cell r="U62">
            <v>9022</v>
          </cell>
        </row>
        <row r="63">
          <cell r="O63">
            <v>9022</v>
          </cell>
          <cell r="P63">
            <v>9022</v>
          </cell>
          <cell r="U63" t="str">
            <v>DB702</v>
          </cell>
        </row>
        <row r="64">
          <cell r="O64" t="str">
            <v>DB702</v>
          </cell>
          <cell r="P64" t="str">
            <v>DB702</v>
          </cell>
          <cell r="U64" t="str">
            <v>DB703</v>
          </cell>
        </row>
        <row r="65">
          <cell r="O65" t="str">
            <v>DB703</v>
          </cell>
          <cell r="P65" t="str">
            <v>DB703</v>
          </cell>
          <cell r="U65" t="str">
            <v>VSR780</v>
          </cell>
        </row>
        <row r="66">
          <cell r="O66" t="str">
            <v>VSR780</v>
          </cell>
          <cell r="P66" t="str">
            <v>VSR780</v>
          </cell>
          <cell r="U66" t="str">
            <v>ISD110</v>
          </cell>
        </row>
        <row r="67">
          <cell r="O67" t="str">
            <v>ISD110</v>
          </cell>
          <cell r="P67" t="str">
            <v>ISD110</v>
          </cell>
          <cell r="U67" t="str">
            <v>ISD120</v>
          </cell>
        </row>
        <row r="68">
          <cell r="O68" t="str">
            <v>ISD120</v>
          </cell>
          <cell r="P68" t="str">
            <v>ISD120</v>
          </cell>
          <cell r="U68" t="str">
            <v>ISD130</v>
          </cell>
        </row>
        <row r="69">
          <cell r="O69" t="str">
            <v>ISD130</v>
          </cell>
          <cell r="P69" t="str">
            <v>ISD130</v>
          </cell>
          <cell r="U69" t="str">
            <v>ISD140</v>
          </cell>
        </row>
        <row r="70">
          <cell r="O70" t="str">
            <v>ISD140</v>
          </cell>
          <cell r="P70" t="str">
            <v>ISD140</v>
          </cell>
          <cell r="U70" t="str">
            <v>ISD150</v>
          </cell>
        </row>
        <row r="71">
          <cell r="O71" t="str">
            <v>ISD150</v>
          </cell>
          <cell r="P71" t="str">
            <v>ISD150</v>
          </cell>
          <cell r="U71" t="str">
            <v>ISD160</v>
          </cell>
        </row>
        <row r="72">
          <cell r="O72" t="str">
            <v>ISD160</v>
          </cell>
          <cell r="P72" t="str">
            <v>ISD160</v>
          </cell>
          <cell r="U72" t="str">
            <v>ISD210</v>
          </cell>
        </row>
        <row r="73">
          <cell r="O73" t="str">
            <v>ISD210</v>
          </cell>
          <cell r="P73" t="str">
            <v>ISD210</v>
          </cell>
          <cell r="U73" t="str">
            <v>ISD220</v>
          </cell>
        </row>
        <row r="74">
          <cell r="O74" t="str">
            <v>ISD220</v>
          </cell>
          <cell r="P74" t="str">
            <v>ISD220</v>
          </cell>
          <cell r="U74" t="str">
            <v>ISD230</v>
          </cell>
        </row>
        <row r="75">
          <cell r="O75" t="str">
            <v>ISD230</v>
          </cell>
          <cell r="P75" t="str">
            <v>ISD230</v>
          </cell>
          <cell r="U75" t="str">
            <v>ISD310</v>
          </cell>
        </row>
        <row r="76">
          <cell r="O76" t="str">
            <v>ISD310</v>
          </cell>
          <cell r="P76" t="str">
            <v>ISD310</v>
          </cell>
          <cell r="U76" t="str">
            <v>ISD152</v>
          </cell>
        </row>
        <row r="77">
          <cell r="O77" t="str">
            <v>ISD152</v>
          </cell>
          <cell r="P77" t="str">
            <v>ISD152</v>
          </cell>
          <cell r="U77" t="str">
            <v>ISD154</v>
          </cell>
        </row>
        <row r="78">
          <cell r="O78" t="str">
            <v>ISD154</v>
          </cell>
          <cell r="P78" t="str">
            <v>ISD154</v>
          </cell>
          <cell r="U78" t="str">
            <v>ISD200</v>
          </cell>
        </row>
        <row r="79">
          <cell r="O79" t="str">
            <v>ISD200</v>
          </cell>
          <cell r="P79" t="str">
            <v>ISD200</v>
          </cell>
          <cell r="U79" t="str">
            <v>ISD500</v>
          </cell>
        </row>
        <row r="80">
          <cell r="O80" t="str">
            <v>ISD500</v>
          </cell>
          <cell r="P80" t="str">
            <v>ISD500</v>
          </cell>
          <cell r="U80" t="str">
            <v>ISD510</v>
          </cell>
        </row>
        <row r="81">
          <cell r="O81" t="str">
            <v>ISD510</v>
          </cell>
          <cell r="P81" t="str">
            <v>ISD510</v>
          </cell>
          <cell r="U81" t="str">
            <v>ISD700</v>
          </cell>
        </row>
        <row r="82">
          <cell r="O82" t="str">
            <v>ISD700</v>
          </cell>
          <cell r="P82" t="str">
            <v>ISD700</v>
          </cell>
          <cell r="U82" t="str">
            <v>ISD212</v>
          </cell>
        </row>
        <row r="83">
          <cell r="O83" t="str">
            <v>ISD212</v>
          </cell>
          <cell r="P83" t="str">
            <v>ISD212</v>
          </cell>
          <cell r="U83" t="str">
            <v>ISD214</v>
          </cell>
        </row>
        <row r="84">
          <cell r="O84" t="str">
            <v>ISD214</v>
          </cell>
          <cell r="P84" t="str">
            <v>ISD214</v>
          </cell>
          <cell r="U84" t="str">
            <v>ISD222</v>
          </cell>
        </row>
        <row r="85">
          <cell r="O85" t="str">
            <v>ISD222</v>
          </cell>
          <cell r="P85" t="str">
            <v>ISD222</v>
          </cell>
          <cell r="U85" t="str">
            <v>ISD600</v>
          </cell>
        </row>
        <row r="86">
          <cell r="O86" t="str">
            <v>ISD600</v>
          </cell>
          <cell r="P86" t="str">
            <v>ISD600</v>
          </cell>
          <cell r="U86" t="str">
            <v>ISD610</v>
          </cell>
        </row>
        <row r="87">
          <cell r="O87" t="str">
            <v>ISD610</v>
          </cell>
          <cell r="P87" t="str">
            <v>ISD610</v>
          </cell>
          <cell r="U87" t="str">
            <v>ISD620</v>
          </cell>
        </row>
        <row r="88">
          <cell r="O88" t="str">
            <v>ISD620</v>
          </cell>
          <cell r="P88" t="str">
            <v>ISD620</v>
          </cell>
          <cell r="U88" t="str">
            <v>ISD630</v>
          </cell>
        </row>
        <row r="89">
          <cell r="O89" t="str">
            <v>ISD630</v>
          </cell>
          <cell r="P89" t="str">
            <v>ISD630</v>
          </cell>
          <cell r="U89" t="str">
            <v>ISD640</v>
          </cell>
        </row>
        <row r="90">
          <cell r="O90" t="str">
            <v>ISD640</v>
          </cell>
          <cell r="P90" t="str">
            <v>ISD640</v>
          </cell>
          <cell r="U90" t="str">
            <v>X</v>
          </cell>
        </row>
        <row r="91">
          <cell r="O91" t="str">
            <v>X</v>
          </cell>
          <cell r="P91" t="str">
            <v>X</v>
          </cell>
          <cell r="U91" t="str">
            <v>Xisd</v>
          </cell>
        </row>
        <row r="92">
          <cell r="O92" t="str">
            <v>Xisd</v>
          </cell>
          <cell r="P92" t="str">
            <v>Xisd</v>
          </cell>
          <cell r="U92">
            <v>0</v>
          </cell>
        </row>
        <row r="93">
          <cell r="P93">
            <v>0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80F"/>
      <sheetName val="helpC80F"/>
      <sheetName val="pokyny"/>
      <sheetName val="Formulář Žaluzie L3 Šikminy"/>
      <sheetName val="Krycí plech L1"/>
      <sheetName val="Krycí plech L2"/>
      <sheetName val="Výpočet horní roh"/>
      <sheetName val="Výpočet dolní roh"/>
    </sheetNames>
    <sheetDataSet>
      <sheetData sheetId="0" refreshError="1"/>
      <sheetData sheetId="1">
        <row r="2">
          <cell r="A2">
            <v>7016</v>
          </cell>
          <cell r="B2" t="str">
            <v>L</v>
          </cell>
          <cell r="C2" t="str">
            <v>G</v>
          </cell>
          <cell r="D2" t="str">
            <v>9003RAL</v>
          </cell>
          <cell r="E2" t="str">
            <v>9003RAL</v>
          </cell>
          <cell r="F2" t="str">
            <v>P031/2</v>
          </cell>
          <cell r="G2">
            <v>1001</v>
          </cell>
          <cell r="H2" t="str">
            <v>P002/1</v>
          </cell>
        </row>
        <row r="3">
          <cell r="A3">
            <v>9006</v>
          </cell>
          <cell r="B3" t="str">
            <v>P</v>
          </cell>
          <cell r="C3" t="str">
            <v>G3</v>
          </cell>
          <cell r="D3" t="str">
            <v>9006RAL</v>
          </cell>
          <cell r="E3" t="str">
            <v>9006RAL</v>
          </cell>
          <cell r="F3" t="str">
            <v>P031/3</v>
          </cell>
          <cell r="G3">
            <v>1003</v>
          </cell>
          <cell r="H3" t="str">
            <v>P011</v>
          </cell>
        </row>
        <row r="4">
          <cell r="A4">
            <v>9007</v>
          </cell>
          <cell r="B4" t="str">
            <v>S</v>
          </cell>
          <cell r="C4" t="str">
            <v>G6</v>
          </cell>
          <cell r="D4">
            <v>1000</v>
          </cell>
          <cell r="E4">
            <v>1001</v>
          </cell>
          <cell r="F4" t="str">
            <v>P031/4</v>
          </cell>
          <cell r="G4">
            <v>1011</v>
          </cell>
          <cell r="H4" t="str">
            <v>P011/1</v>
          </cell>
        </row>
        <row r="5">
          <cell r="A5">
            <v>9016</v>
          </cell>
          <cell r="C5" t="str">
            <v>G10</v>
          </cell>
          <cell r="D5">
            <v>1001</v>
          </cell>
          <cell r="E5">
            <v>1003</v>
          </cell>
          <cell r="F5" t="str">
            <v>X</v>
          </cell>
          <cell r="G5">
            <v>1013</v>
          </cell>
          <cell r="H5" t="str">
            <v>P011/2</v>
          </cell>
        </row>
        <row r="6">
          <cell r="A6" t="str">
            <v>VSR780</v>
          </cell>
          <cell r="D6">
            <v>1002</v>
          </cell>
          <cell r="E6">
            <v>1011</v>
          </cell>
          <cell r="G6">
            <v>1015</v>
          </cell>
          <cell r="H6" t="str">
            <v>X</v>
          </cell>
        </row>
        <row r="7">
          <cell r="D7">
            <v>1003</v>
          </cell>
          <cell r="E7">
            <v>1013</v>
          </cell>
          <cell r="G7">
            <v>3000</v>
          </cell>
        </row>
        <row r="8">
          <cell r="D8">
            <v>1011</v>
          </cell>
          <cell r="E8">
            <v>1015</v>
          </cell>
          <cell r="G8">
            <v>3002</v>
          </cell>
        </row>
        <row r="9">
          <cell r="D9">
            <v>1013</v>
          </cell>
          <cell r="E9">
            <v>3000</v>
          </cell>
          <cell r="G9">
            <v>3003</v>
          </cell>
        </row>
        <row r="10">
          <cell r="D10">
            <v>1015</v>
          </cell>
          <cell r="E10">
            <v>3002</v>
          </cell>
          <cell r="G10">
            <v>3005</v>
          </cell>
        </row>
        <row r="11">
          <cell r="D11">
            <v>3000</v>
          </cell>
          <cell r="E11">
            <v>3003</v>
          </cell>
          <cell r="G11">
            <v>3012</v>
          </cell>
        </row>
        <row r="12">
          <cell r="D12">
            <v>3002</v>
          </cell>
          <cell r="E12">
            <v>3005</v>
          </cell>
          <cell r="G12">
            <v>5002</v>
          </cell>
        </row>
        <row r="13">
          <cell r="D13">
            <v>3003</v>
          </cell>
          <cell r="E13">
            <v>3012</v>
          </cell>
          <cell r="G13">
            <v>5005</v>
          </cell>
        </row>
        <row r="14">
          <cell r="D14">
            <v>3004</v>
          </cell>
          <cell r="E14">
            <v>5002</v>
          </cell>
          <cell r="G14">
            <v>5009</v>
          </cell>
        </row>
        <row r="15">
          <cell r="D15">
            <v>3005</v>
          </cell>
          <cell r="E15">
            <v>5005</v>
          </cell>
          <cell r="G15">
            <v>5011</v>
          </cell>
        </row>
        <row r="16">
          <cell r="D16">
            <v>3012</v>
          </cell>
          <cell r="E16">
            <v>5009</v>
          </cell>
          <cell r="G16">
            <v>5013</v>
          </cell>
        </row>
        <row r="17">
          <cell r="D17">
            <v>5002</v>
          </cell>
          <cell r="E17">
            <v>5011</v>
          </cell>
          <cell r="G17">
            <v>5014</v>
          </cell>
        </row>
        <row r="18">
          <cell r="D18">
            <v>5005</v>
          </cell>
          <cell r="E18">
            <v>5013</v>
          </cell>
          <cell r="G18">
            <v>5018</v>
          </cell>
        </row>
        <row r="19">
          <cell r="D19">
            <v>5009</v>
          </cell>
          <cell r="E19">
            <v>5014</v>
          </cell>
          <cell r="G19">
            <v>6005</v>
          </cell>
        </row>
        <row r="20">
          <cell r="D20">
            <v>5011</v>
          </cell>
          <cell r="E20">
            <v>5018</v>
          </cell>
          <cell r="G20">
            <v>6009</v>
          </cell>
        </row>
        <row r="21">
          <cell r="D21">
            <v>5013</v>
          </cell>
          <cell r="E21">
            <v>6005</v>
          </cell>
          <cell r="G21">
            <v>6011</v>
          </cell>
        </row>
        <row r="22">
          <cell r="D22">
            <v>5014</v>
          </cell>
          <cell r="E22">
            <v>6009</v>
          </cell>
          <cell r="G22">
            <v>6018</v>
          </cell>
        </row>
        <row r="23">
          <cell r="D23">
            <v>5018</v>
          </cell>
          <cell r="E23">
            <v>6011</v>
          </cell>
          <cell r="G23">
            <v>6026</v>
          </cell>
        </row>
        <row r="24">
          <cell r="D24">
            <v>6005</v>
          </cell>
          <cell r="E24">
            <v>6018</v>
          </cell>
          <cell r="G24">
            <v>7001</v>
          </cell>
        </row>
        <row r="25">
          <cell r="D25">
            <v>6009</v>
          </cell>
          <cell r="E25">
            <v>6026</v>
          </cell>
          <cell r="G25">
            <v>7012</v>
          </cell>
        </row>
        <row r="26">
          <cell r="D26">
            <v>6011</v>
          </cell>
          <cell r="E26">
            <v>7001</v>
          </cell>
          <cell r="G26">
            <v>7015</v>
          </cell>
        </row>
        <row r="27">
          <cell r="D27">
            <v>6018</v>
          </cell>
          <cell r="E27">
            <v>7012</v>
          </cell>
          <cell r="G27">
            <v>7016</v>
          </cell>
        </row>
        <row r="28">
          <cell r="D28">
            <v>6026</v>
          </cell>
          <cell r="E28">
            <v>7015</v>
          </cell>
          <cell r="G28">
            <v>7022</v>
          </cell>
        </row>
        <row r="29">
          <cell r="D29">
            <v>7001</v>
          </cell>
          <cell r="E29">
            <v>7016</v>
          </cell>
          <cell r="G29">
            <v>7023</v>
          </cell>
        </row>
        <row r="30">
          <cell r="D30">
            <v>7012</v>
          </cell>
          <cell r="E30">
            <v>7022</v>
          </cell>
          <cell r="G30">
            <v>7030</v>
          </cell>
        </row>
        <row r="31">
          <cell r="D31">
            <v>7015</v>
          </cell>
          <cell r="E31">
            <v>7023</v>
          </cell>
          <cell r="G31">
            <v>7035</v>
          </cell>
        </row>
        <row r="32">
          <cell r="D32">
            <v>7016</v>
          </cell>
          <cell r="E32">
            <v>7030</v>
          </cell>
          <cell r="G32">
            <v>7036</v>
          </cell>
        </row>
        <row r="33">
          <cell r="D33">
            <v>7022</v>
          </cell>
          <cell r="E33">
            <v>7035</v>
          </cell>
          <cell r="G33">
            <v>7038</v>
          </cell>
        </row>
        <row r="34">
          <cell r="D34">
            <v>7023</v>
          </cell>
          <cell r="E34">
            <v>7036</v>
          </cell>
          <cell r="G34">
            <v>7039</v>
          </cell>
        </row>
        <row r="35">
          <cell r="D35">
            <v>7030</v>
          </cell>
          <cell r="E35">
            <v>7038</v>
          </cell>
          <cell r="G35">
            <v>7040</v>
          </cell>
        </row>
        <row r="36">
          <cell r="D36">
            <v>7035</v>
          </cell>
          <cell r="E36">
            <v>7039</v>
          </cell>
          <cell r="G36">
            <v>7046</v>
          </cell>
        </row>
        <row r="37">
          <cell r="D37">
            <v>7036</v>
          </cell>
          <cell r="E37">
            <v>7040</v>
          </cell>
          <cell r="G37">
            <v>7047</v>
          </cell>
        </row>
        <row r="38">
          <cell r="D38">
            <v>7038</v>
          </cell>
          <cell r="E38">
            <v>7046</v>
          </cell>
          <cell r="G38">
            <v>7048</v>
          </cell>
        </row>
        <row r="39">
          <cell r="D39">
            <v>7039</v>
          </cell>
          <cell r="E39">
            <v>7047</v>
          </cell>
          <cell r="G39">
            <v>8001</v>
          </cell>
        </row>
        <row r="40">
          <cell r="D40">
            <v>7040</v>
          </cell>
          <cell r="E40">
            <v>7048</v>
          </cell>
          <cell r="G40">
            <v>8002</v>
          </cell>
        </row>
        <row r="41">
          <cell r="D41">
            <v>7046</v>
          </cell>
          <cell r="E41">
            <v>8001</v>
          </cell>
          <cell r="G41">
            <v>8003</v>
          </cell>
        </row>
        <row r="42">
          <cell r="D42">
            <v>7047</v>
          </cell>
          <cell r="E42">
            <v>8002</v>
          </cell>
          <cell r="G42">
            <v>8004</v>
          </cell>
        </row>
        <row r="43">
          <cell r="D43">
            <v>7048</v>
          </cell>
          <cell r="E43">
            <v>8003</v>
          </cell>
          <cell r="G43">
            <v>8007</v>
          </cell>
        </row>
        <row r="44">
          <cell r="D44">
            <v>8001</v>
          </cell>
          <cell r="E44">
            <v>8004</v>
          </cell>
          <cell r="G44">
            <v>8011</v>
          </cell>
        </row>
        <row r="45">
          <cell r="D45">
            <v>8002</v>
          </cell>
          <cell r="E45">
            <v>8007</v>
          </cell>
          <cell r="G45">
            <v>8012</v>
          </cell>
        </row>
        <row r="46">
          <cell r="D46">
            <v>8003</v>
          </cell>
          <cell r="E46">
            <v>8011</v>
          </cell>
          <cell r="G46">
            <v>8014</v>
          </cell>
        </row>
        <row r="47">
          <cell r="D47">
            <v>8004</v>
          </cell>
          <cell r="E47">
            <v>8012</v>
          </cell>
          <cell r="G47">
            <v>8016</v>
          </cell>
        </row>
        <row r="48">
          <cell r="D48">
            <v>8007</v>
          </cell>
          <cell r="E48">
            <v>8014</v>
          </cell>
          <cell r="G48">
            <v>8019</v>
          </cell>
        </row>
        <row r="49">
          <cell r="D49">
            <v>8011</v>
          </cell>
          <cell r="E49">
            <v>8016</v>
          </cell>
          <cell r="G49">
            <v>8023</v>
          </cell>
        </row>
        <row r="50">
          <cell r="D50">
            <v>8012</v>
          </cell>
          <cell r="E50">
            <v>8019</v>
          </cell>
          <cell r="G50">
            <v>8028</v>
          </cell>
        </row>
        <row r="51">
          <cell r="D51">
            <v>8014</v>
          </cell>
          <cell r="E51">
            <v>8023</v>
          </cell>
          <cell r="G51">
            <v>9001</v>
          </cell>
        </row>
        <row r="52">
          <cell r="D52">
            <v>8016</v>
          </cell>
          <cell r="E52">
            <v>8028</v>
          </cell>
          <cell r="G52">
            <v>9002</v>
          </cell>
        </row>
        <row r="53">
          <cell r="D53">
            <v>8019</v>
          </cell>
          <cell r="E53">
            <v>9001</v>
          </cell>
          <cell r="G53">
            <v>9003</v>
          </cell>
        </row>
        <row r="54">
          <cell r="D54">
            <v>8023</v>
          </cell>
          <cell r="E54">
            <v>9002</v>
          </cell>
          <cell r="G54">
            <v>9004</v>
          </cell>
        </row>
        <row r="55">
          <cell r="D55">
            <v>8028</v>
          </cell>
          <cell r="E55">
            <v>9004</v>
          </cell>
          <cell r="G55">
            <v>9005</v>
          </cell>
        </row>
        <row r="56">
          <cell r="D56">
            <v>9001</v>
          </cell>
          <cell r="E56">
            <v>9005</v>
          </cell>
          <cell r="G56">
            <v>9006</v>
          </cell>
        </row>
        <row r="57">
          <cell r="D57">
            <v>9002</v>
          </cell>
          <cell r="E57">
            <v>9007</v>
          </cell>
          <cell r="G57">
            <v>9007</v>
          </cell>
        </row>
        <row r="58">
          <cell r="D58">
            <v>9004</v>
          </cell>
          <cell r="E58">
            <v>9010</v>
          </cell>
          <cell r="G58">
            <v>9010</v>
          </cell>
        </row>
        <row r="59">
          <cell r="D59">
            <v>9005</v>
          </cell>
          <cell r="E59">
            <v>9016</v>
          </cell>
          <cell r="G59">
            <v>9016</v>
          </cell>
        </row>
        <row r="60">
          <cell r="D60">
            <v>9007</v>
          </cell>
          <cell r="E60">
            <v>9017</v>
          </cell>
          <cell r="G60">
            <v>9017</v>
          </cell>
        </row>
        <row r="61">
          <cell r="D61">
            <v>9010</v>
          </cell>
          <cell r="E61">
            <v>9022</v>
          </cell>
          <cell r="G61">
            <v>9022</v>
          </cell>
        </row>
        <row r="62">
          <cell r="D62">
            <v>9016</v>
          </cell>
          <cell r="E62" t="str">
            <v>DB702</v>
          </cell>
          <cell r="G62" t="str">
            <v>DB702</v>
          </cell>
        </row>
        <row r="63">
          <cell r="D63">
            <v>9017</v>
          </cell>
          <cell r="E63" t="str">
            <v>DB703</v>
          </cell>
          <cell r="G63" t="str">
            <v>DB703</v>
          </cell>
        </row>
        <row r="64">
          <cell r="D64">
            <v>9022</v>
          </cell>
          <cell r="E64" t="str">
            <v>VSR780</v>
          </cell>
          <cell r="G64" t="str">
            <v>VSR780</v>
          </cell>
        </row>
        <row r="65">
          <cell r="E65" t="str">
            <v>ISD110</v>
          </cell>
          <cell r="G65" t="str">
            <v>ISD110</v>
          </cell>
        </row>
        <row r="66">
          <cell r="E66" t="str">
            <v>ISD120</v>
          </cell>
          <cell r="G66" t="str">
            <v>ISD120</v>
          </cell>
        </row>
        <row r="67">
          <cell r="E67" t="str">
            <v>ISD130</v>
          </cell>
          <cell r="G67" t="str">
            <v>ISD130</v>
          </cell>
        </row>
        <row r="68">
          <cell r="E68" t="str">
            <v>ISD140</v>
          </cell>
          <cell r="G68" t="str">
            <v>ISD140</v>
          </cell>
        </row>
        <row r="69">
          <cell r="E69" t="str">
            <v>ISD150</v>
          </cell>
          <cell r="G69" t="str">
            <v>ISD150</v>
          </cell>
        </row>
        <row r="70">
          <cell r="E70" t="str">
            <v>ISD160</v>
          </cell>
          <cell r="G70" t="str">
            <v>ISD160</v>
          </cell>
        </row>
        <row r="71">
          <cell r="E71" t="str">
            <v>ISD210</v>
          </cell>
          <cell r="G71" t="str">
            <v>ISD210</v>
          </cell>
        </row>
        <row r="72">
          <cell r="E72" t="str">
            <v>ISD220</v>
          </cell>
          <cell r="G72" t="str">
            <v>ISD220</v>
          </cell>
        </row>
        <row r="73">
          <cell r="E73" t="str">
            <v>ISD230</v>
          </cell>
          <cell r="G73" t="str">
            <v>ISD230</v>
          </cell>
        </row>
        <row r="74">
          <cell r="E74" t="str">
            <v>ISD310</v>
          </cell>
          <cell r="G74" t="str">
            <v>ISD310</v>
          </cell>
        </row>
        <row r="75">
          <cell r="E75" t="str">
            <v>X</v>
          </cell>
          <cell r="G75" t="str">
            <v>X</v>
          </cell>
        </row>
        <row r="76">
          <cell r="E76" t="str">
            <v>Xisd</v>
          </cell>
          <cell r="G76" t="str">
            <v>Xisd</v>
          </cell>
        </row>
        <row r="77">
          <cell r="E77">
            <v>0</v>
          </cell>
          <cell r="G77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etta 80"/>
      <sheetName val="Cetta 65"/>
      <sheetName val="Cetta 80 - Flexi"/>
      <sheetName val="Setta 90"/>
      <sheetName val="Setta 65"/>
      <sheetName val="Zetta 90"/>
      <sheetName val="Zetta 70"/>
      <sheetName val="extra charge - other"/>
      <sheetName val="extra charge - motor"/>
      <sheetName val="extra charge - top front co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vod-mezní hodnoty"/>
      <sheetName val="PT Cetta 80"/>
      <sheetName val="PT příplatky"/>
      <sheetName val="příplatky-motor"/>
      <sheetName val="krycí plechy"/>
      <sheetName val=" "/>
      <sheetName val="  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vod"/>
      <sheetName val="Cetta 80"/>
      <sheetName val="Cetta 65"/>
      <sheetName val="Cetta 80 - Flexi"/>
      <sheetName val="Setta 90"/>
      <sheetName val="Setta 65"/>
      <sheetName val="Zetta 90"/>
      <sheetName val="Zetta 70"/>
      <sheetName val="příplatky - ostatní"/>
      <sheetName val="příplatky - motor"/>
      <sheetName val="příplatky - krycí plech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sotra.com/general-business-terms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isotra.cz/" TargetMode="External"/><Relationship Id="rId7" Type="http://schemas.openxmlformats.org/officeDocument/2006/relationships/hyperlink" Target="http://www.isotra.com/complaint-procedure" TargetMode="External"/><Relationship Id="rId12" Type="http://schemas.openxmlformats.org/officeDocument/2006/relationships/hyperlink" Target="http://www.isotra.com/general-business-terms" TargetMode="External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6" Type="http://schemas.openxmlformats.org/officeDocument/2006/relationships/hyperlink" Target="http://www.isotra.com/general-business-terms" TargetMode="External"/><Relationship Id="rId11" Type="http://schemas.openxmlformats.org/officeDocument/2006/relationships/hyperlink" Target="http://www.isotra.com/complaint-procedure" TargetMode="External"/><Relationship Id="rId5" Type="http://schemas.openxmlformats.org/officeDocument/2006/relationships/hyperlink" Target="http://www.isotra.com/complaint-procedure" TargetMode="External"/><Relationship Id="rId10" Type="http://schemas.openxmlformats.org/officeDocument/2006/relationships/hyperlink" Target="http://www.isotra.com/general-business-terms" TargetMode="External"/><Relationship Id="rId4" Type="http://schemas.openxmlformats.org/officeDocument/2006/relationships/hyperlink" Target="http://www.isotra.cz/" TargetMode="External"/><Relationship Id="rId9" Type="http://schemas.openxmlformats.org/officeDocument/2006/relationships/hyperlink" Target="http://www.isotra.com/complaint-procedure" TargetMode="External"/><Relationship Id="rId1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isotra.cz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isotra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1"/>
  <sheetViews>
    <sheetView showGridLines="0" tabSelected="1" view="pageBreakPreview" zoomScale="90" zoomScaleNormal="80" zoomScaleSheetLayoutView="90" zoomScalePageLayoutView="75" workbookViewId="0">
      <selection activeCell="O135" sqref="O135"/>
    </sheetView>
  </sheetViews>
  <sheetFormatPr defaultColWidth="9.28515625" defaultRowHeight="12.75"/>
  <cols>
    <col min="1" max="1" width="37.28515625" style="12" customWidth="1"/>
    <col min="2" max="2" width="4.7109375" style="12" customWidth="1"/>
    <col min="3" max="9" width="13.7109375" style="12" customWidth="1"/>
    <col min="10" max="23" width="13.5703125" style="12" customWidth="1"/>
    <col min="24" max="30" width="14.7109375" style="12" customWidth="1"/>
    <col min="31" max="16384" width="9.28515625" style="12"/>
  </cols>
  <sheetData>
    <row r="1" spans="1:29" s="4" customFormat="1" ht="12.6" customHeight="1">
      <c r="A1" s="1" t="s">
        <v>1</v>
      </c>
      <c r="B1" s="1"/>
      <c r="C1" s="1"/>
      <c r="D1" s="1"/>
      <c r="E1" s="2"/>
      <c r="F1" s="2"/>
      <c r="G1" s="2"/>
      <c r="J1" s="1" t="s">
        <v>1</v>
      </c>
      <c r="K1" s="1"/>
      <c r="L1" s="1"/>
      <c r="M1" s="1"/>
      <c r="N1" s="2"/>
      <c r="O1" s="2"/>
      <c r="P1" s="2"/>
      <c r="S1" s="1"/>
      <c r="T1" s="1" t="s">
        <v>1</v>
      </c>
      <c r="U1" s="1"/>
      <c r="V1" s="1"/>
      <c r="W1" s="1"/>
      <c r="X1" s="2"/>
      <c r="Y1" s="2"/>
      <c r="Z1" s="2"/>
      <c r="AC1" s="1"/>
    </row>
    <row r="2" spans="1:29" s="4" customFormat="1" ht="12.6" customHeight="1">
      <c r="A2" s="92" t="s">
        <v>0</v>
      </c>
      <c r="B2" s="3"/>
      <c r="C2" s="92" t="s">
        <v>3</v>
      </c>
      <c r="D2" s="92"/>
      <c r="E2" s="92" t="s">
        <v>2</v>
      </c>
      <c r="F2" s="5"/>
      <c r="G2" s="93" t="s">
        <v>37</v>
      </c>
      <c r="H2" s="5"/>
      <c r="I2" s="5"/>
      <c r="J2" s="92" t="s">
        <v>0</v>
      </c>
      <c r="K2" s="3"/>
      <c r="L2" s="92" t="s">
        <v>3</v>
      </c>
      <c r="M2" s="92"/>
      <c r="N2" s="92" t="s">
        <v>2</v>
      </c>
      <c r="O2" s="5"/>
      <c r="P2" s="93" t="s">
        <v>37</v>
      </c>
      <c r="Q2" s="5"/>
      <c r="R2" s="5"/>
      <c r="S2" s="93"/>
      <c r="T2" s="92" t="s">
        <v>0</v>
      </c>
      <c r="U2" s="3"/>
      <c r="V2" s="92" t="s">
        <v>3</v>
      </c>
      <c r="W2" s="92"/>
      <c r="X2" s="92" t="s">
        <v>2</v>
      </c>
      <c r="Y2" s="5"/>
      <c r="Z2" s="93" t="s">
        <v>37</v>
      </c>
      <c r="AA2" s="5"/>
      <c r="AB2" s="5"/>
      <c r="AC2" s="93"/>
    </row>
    <row r="3" spans="1:29" s="9" customFormat="1" ht="27" customHeight="1">
      <c r="A3" s="6" t="s">
        <v>119</v>
      </c>
      <c r="B3" s="7"/>
      <c r="C3" s="7"/>
      <c r="D3" s="7"/>
      <c r="E3" s="7"/>
      <c r="F3" s="7"/>
      <c r="G3" s="18"/>
      <c r="H3" s="8"/>
      <c r="I3" s="154" t="s">
        <v>44</v>
      </c>
      <c r="J3" s="6" t="s">
        <v>119</v>
      </c>
      <c r="K3" s="7"/>
      <c r="L3" s="7"/>
      <c r="M3" s="7"/>
      <c r="N3" s="7"/>
      <c r="O3" s="7"/>
      <c r="P3" s="18"/>
      <c r="Q3" s="8"/>
      <c r="R3" s="8"/>
      <c r="S3" s="154" t="s">
        <v>45</v>
      </c>
      <c r="T3" s="6" t="s">
        <v>119</v>
      </c>
      <c r="U3" s="7"/>
      <c r="V3" s="7"/>
      <c r="W3" s="7"/>
      <c r="X3" s="7"/>
      <c r="Y3" s="7"/>
      <c r="Z3" s="18"/>
      <c r="AA3" s="8"/>
      <c r="AB3" s="8"/>
      <c r="AC3" s="154" t="s">
        <v>46</v>
      </c>
    </row>
    <row r="4" spans="1:29" s="11" customFormat="1" ht="16.149999999999999" customHeight="1" thickBot="1">
      <c r="A4" s="248" t="s">
        <v>120</v>
      </c>
      <c r="B4" s="10"/>
      <c r="C4" s="10"/>
      <c r="D4" s="10"/>
      <c r="E4" s="10"/>
      <c r="F4" s="10"/>
      <c r="G4" s="19"/>
      <c r="H4" s="10"/>
      <c r="I4" s="10"/>
      <c r="J4" s="248" t="s">
        <v>120</v>
      </c>
      <c r="K4" s="10"/>
      <c r="L4" s="10"/>
      <c r="M4" s="10"/>
      <c r="N4" s="10"/>
      <c r="O4" s="10"/>
      <c r="P4" s="19"/>
      <c r="Q4" s="10"/>
      <c r="R4" s="10"/>
      <c r="S4" s="10"/>
      <c r="T4" s="248" t="s">
        <v>120</v>
      </c>
      <c r="U4" s="10"/>
      <c r="V4" s="10"/>
      <c r="W4" s="10"/>
      <c r="X4" s="10"/>
      <c r="Y4" s="10"/>
      <c r="Z4" s="19"/>
      <c r="AA4" s="10"/>
      <c r="AB4" s="10"/>
      <c r="AC4" s="10"/>
    </row>
    <row r="5" spans="1:29" s="11" customFormat="1" ht="15.75" customHeight="1" thickBot="1">
      <c r="A5" s="56" t="s">
        <v>121</v>
      </c>
      <c r="B5" s="57"/>
      <c r="C5" s="57"/>
      <c r="D5" s="58"/>
      <c r="E5" s="59"/>
      <c r="F5" s="60" t="s">
        <v>122</v>
      </c>
      <c r="G5" s="61"/>
      <c r="H5" s="61"/>
      <c r="I5" s="177"/>
      <c r="J5" s="59"/>
      <c r="K5" s="59"/>
      <c r="L5" s="59"/>
      <c r="M5" s="59"/>
      <c r="N5" s="59"/>
      <c r="O5" s="59"/>
      <c r="P5" s="59"/>
      <c r="Q5" s="59"/>
      <c r="R5" s="59"/>
      <c r="S5" s="59"/>
      <c r="T5" s="129"/>
      <c r="U5" s="129"/>
      <c r="V5" s="129"/>
      <c r="W5" s="129"/>
    </row>
    <row r="6" spans="1:29" s="11" customFormat="1" ht="15.75" customHeight="1" thickTop="1">
      <c r="A6" s="309" t="s">
        <v>123</v>
      </c>
      <c r="B6" s="62"/>
      <c r="C6" s="63"/>
      <c r="D6" s="64"/>
      <c r="E6" s="65"/>
      <c r="F6" s="314" t="s">
        <v>124</v>
      </c>
      <c r="G6" s="299"/>
      <c r="H6" s="299"/>
      <c r="I6" s="300"/>
      <c r="J6" s="59"/>
      <c r="K6" s="59"/>
      <c r="L6" s="59"/>
      <c r="M6" s="59"/>
      <c r="N6" s="59"/>
      <c r="O6" s="59"/>
      <c r="P6" s="59"/>
      <c r="Q6" s="59"/>
      <c r="R6" s="59"/>
      <c r="S6" s="65"/>
      <c r="T6" s="129"/>
      <c r="U6" s="129"/>
      <c r="V6" s="129"/>
      <c r="W6" s="129"/>
    </row>
    <row r="7" spans="1:29" s="11" customFormat="1" ht="15.75" customHeight="1">
      <c r="A7" s="310"/>
      <c r="B7" s="66"/>
      <c r="C7" s="67"/>
      <c r="D7" s="68"/>
      <c r="E7" s="65"/>
      <c r="F7" s="313"/>
      <c r="G7" s="316"/>
      <c r="H7" s="316"/>
      <c r="I7" s="317"/>
      <c r="J7" s="59"/>
      <c r="K7" s="59"/>
      <c r="L7" s="59"/>
      <c r="M7" s="59"/>
      <c r="N7" s="59"/>
      <c r="O7" s="59"/>
      <c r="P7" s="59"/>
      <c r="Q7" s="59"/>
      <c r="R7" s="59"/>
      <c r="S7" s="65"/>
      <c r="T7" s="129"/>
      <c r="U7" s="129"/>
      <c r="V7" s="129"/>
      <c r="W7" s="129"/>
    </row>
    <row r="8" spans="1:29" s="11" customFormat="1" ht="15.75" customHeight="1">
      <c r="A8" s="307" t="s">
        <v>125</v>
      </c>
      <c r="B8" s="69"/>
      <c r="C8" s="70"/>
      <c r="D8" s="71"/>
      <c r="E8" s="72"/>
      <c r="F8" s="311" t="s">
        <v>126</v>
      </c>
      <c r="G8" s="301"/>
      <c r="H8" s="301"/>
      <c r="I8" s="302"/>
      <c r="J8" s="59"/>
      <c r="K8" s="59"/>
      <c r="L8" s="59"/>
      <c r="M8" s="59"/>
      <c r="N8" s="59"/>
      <c r="O8" s="59"/>
      <c r="P8" s="59"/>
      <c r="Q8" s="59"/>
      <c r="R8" s="59"/>
      <c r="S8" s="72"/>
      <c r="T8" s="129"/>
      <c r="U8" s="129"/>
      <c r="V8" s="129"/>
      <c r="W8" s="129"/>
    </row>
    <row r="9" spans="1:29" s="11" customFormat="1" ht="15.75" customHeight="1">
      <c r="A9" s="310"/>
      <c r="B9" s="73"/>
      <c r="C9" s="74"/>
      <c r="D9" s="75"/>
      <c r="E9" s="72"/>
      <c r="F9" s="312"/>
      <c r="G9" s="299"/>
      <c r="H9" s="299"/>
      <c r="I9" s="300"/>
      <c r="J9" s="59"/>
      <c r="K9" s="59"/>
      <c r="L9" s="59"/>
      <c r="M9" s="59"/>
      <c r="N9" s="59"/>
      <c r="O9" s="59"/>
      <c r="P9" s="59"/>
      <c r="Q9" s="59"/>
      <c r="R9" s="59"/>
      <c r="S9" s="72"/>
      <c r="T9" s="129"/>
      <c r="U9" s="129"/>
      <c r="V9" s="129"/>
      <c r="W9" s="129"/>
    </row>
    <row r="10" spans="1:29" ht="15.75" customHeight="1">
      <c r="A10" s="307" t="s">
        <v>127</v>
      </c>
      <c r="B10" s="69"/>
      <c r="C10" s="70"/>
      <c r="D10" s="71"/>
      <c r="E10" s="72"/>
      <c r="F10" s="313"/>
      <c r="G10" s="303"/>
      <c r="H10" s="303"/>
      <c r="I10" s="304"/>
      <c r="J10" s="59"/>
      <c r="K10" s="59"/>
      <c r="L10" s="59"/>
      <c r="M10" s="59"/>
      <c r="N10" s="59"/>
      <c r="O10" s="59"/>
      <c r="P10" s="59"/>
      <c r="Q10" s="59"/>
      <c r="R10" s="59"/>
      <c r="S10" s="72"/>
      <c r="T10" s="129"/>
      <c r="U10" s="129"/>
      <c r="V10" s="129"/>
      <c r="W10" s="129"/>
    </row>
    <row r="11" spans="1:29" ht="15.75" customHeight="1">
      <c r="A11" s="310"/>
      <c r="B11" s="73"/>
      <c r="C11" s="74"/>
      <c r="D11" s="75"/>
      <c r="E11" s="72"/>
      <c r="F11" s="311" t="s">
        <v>128</v>
      </c>
      <c r="G11" s="301"/>
      <c r="H11" s="301"/>
      <c r="I11" s="302"/>
      <c r="J11" s="59"/>
      <c r="K11" s="59"/>
      <c r="L11" s="59"/>
      <c r="M11" s="59"/>
      <c r="N11" s="59"/>
      <c r="O11" s="59"/>
      <c r="P11" s="59"/>
      <c r="Q11" s="59"/>
      <c r="R11" s="59"/>
      <c r="S11" s="72"/>
      <c r="T11" s="129"/>
      <c r="U11" s="129"/>
      <c r="V11" s="129"/>
      <c r="W11" s="129"/>
    </row>
    <row r="12" spans="1:29" ht="15.75" customHeight="1">
      <c r="A12" s="307" t="s">
        <v>129</v>
      </c>
      <c r="B12" s="69"/>
      <c r="C12" s="70"/>
      <c r="D12" s="71"/>
      <c r="E12" s="72"/>
      <c r="F12" s="312"/>
      <c r="G12" s="299"/>
      <c r="H12" s="299"/>
      <c r="I12" s="300"/>
      <c r="J12" s="59"/>
      <c r="K12" s="59"/>
      <c r="L12" s="59"/>
      <c r="M12" s="59"/>
      <c r="N12" s="59"/>
      <c r="O12" s="59"/>
      <c r="P12" s="59"/>
      <c r="Q12" s="59"/>
      <c r="R12" s="59"/>
      <c r="S12" s="72"/>
      <c r="T12" s="129"/>
      <c r="U12" s="129"/>
      <c r="V12" s="129"/>
      <c r="W12" s="129"/>
    </row>
    <row r="13" spans="1:29" ht="15.75" customHeight="1" thickBot="1">
      <c r="A13" s="308"/>
      <c r="B13" s="76"/>
      <c r="C13" s="77"/>
      <c r="D13" s="78"/>
      <c r="E13" s="72"/>
      <c r="F13" s="315"/>
      <c r="G13" s="305"/>
      <c r="H13" s="305"/>
      <c r="I13" s="306"/>
      <c r="J13" s="59"/>
      <c r="K13" s="59"/>
      <c r="L13" s="59"/>
      <c r="M13" s="59"/>
      <c r="N13" s="59"/>
      <c r="O13" s="59"/>
      <c r="P13" s="59"/>
      <c r="Q13" s="59"/>
      <c r="R13" s="59"/>
      <c r="S13" s="72"/>
      <c r="T13" s="129"/>
      <c r="U13" s="129"/>
      <c r="V13" s="129"/>
      <c r="W13" s="129"/>
    </row>
    <row r="14" spans="1:29" ht="12.6" customHeight="1" thickBot="1">
      <c r="A14" s="79"/>
      <c r="B14" s="79"/>
      <c r="C14" s="79"/>
      <c r="D14" s="80"/>
      <c r="E14" s="80"/>
      <c r="F14" s="80"/>
      <c r="G14" s="81"/>
      <c r="H14" s="81"/>
      <c r="I14" s="81"/>
      <c r="J14" s="79"/>
      <c r="K14" s="80"/>
      <c r="L14" s="80"/>
      <c r="M14" s="80"/>
      <c r="N14" s="81"/>
      <c r="O14" s="81"/>
      <c r="P14" s="81"/>
      <c r="Q14" s="79"/>
      <c r="R14" s="80"/>
      <c r="S14" s="80"/>
      <c r="T14" s="80"/>
      <c r="U14" s="81"/>
      <c r="V14" s="81"/>
      <c r="W14" s="81"/>
    </row>
    <row r="15" spans="1:29" s="13" customFormat="1" ht="18.600000000000001" customHeight="1">
      <c r="A15" s="82" t="s">
        <v>130</v>
      </c>
      <c r="B15" s="83">
        <v>1</v>
      </c>
      <c r="C15" s="114"/>
      <c r="D15" s="115"/>
      <c r="E15" s="115"/>
      <c r="F15" s="115"/>
      <c r="G15" s="115"/>
      <c r="H15" s="115"/>
      <c r="I15" s="116"/>
      <c r="J15" s="114"/>
      <c r="K15" s="115"/>
      <c r="L15" s="115"/>
      <c r="M15" s="115"/>
      <c r="N15" s="115"/>
      <c r="O15" s="115"/>
      <c r="P15" s="115"/>
      <c r="Q15" s="130"/>
      <c r="R15" s="115"/>
      <c r="S15" s="115"/>
      <c r="T15" s="115"/>
      <c r="U15" s="115"/>
      <c r="V15" s="115"/>
      <c r="W15" s="115"/>
      <c r="X15" s="148"/>
      <c r="Y15" s="115"/>
      <c r="Z15" s="148"/>
      <c r="AA15" s="142"/>
      <c r="AB15" s="115"/>
      <c r="AC15" s="136"/>
    </row>
    <row r="16" spans="1:29" ht="18.600000000000001" customHeight="1">
      <c r="A16" s="84" t="s">
        <v>131</v>
      </c>
      <c r="B16" s="85">
        <v>2</v>
      </c>
      <c r="C16" s="98"/>
      <c r="D16" s="99"/>
      <c r="E16" s="99"/>
      <c r="F16" s="99"/>
      <c r="G16" s="99"/>
      <c r="H16" s="99"/>
      <c r="I16" s="100"/>
      <c r="J16" s="98"/>
      <c r="K16" s="99"/>
      <c r="L16" s="99"/>
      <c r="M16" s="99"/>
      <c r="N16" s="99"/>
      <c r="O16" s="99"/>
      <c r="P16" s="99"/>
      <c r="Q16" s="131"/>
      <c r="R16" s="99"/>
      <c r="S16" s="99"/>
      <c r="T16" s="99"/>
      <c r="U16" s="99"/>
      <c r="V16" s="99"/>
      <c r="W16" s="99"/>
      <c r="X16" s="149"/>
      <c r="Y16" s="99"/>
      <c r="Z16" s="149"/>
      <c r="AA16" s="143"/>
      <c r="AB16" s="99"/>
      <c r="AC16" s="137"/>
    </row>
    <row r="17" spans="1:29" ht="18.600000000000001" customHeight="1">
      <c r="A17" s="84" t="s">
        <v>132</v>
      </c>
      <c r="B17" s="86">
        <v>3</v>
      </c>
      <c r="C17" s="108"/>
      <c r="D17" s="109"/>
      <c r="E17" s="109"/>
      <c r="F17" s="109"/>
      <c r="G17" s="109"/>
      <c r="H17" s="109"/>
      <c r="I17" s="110"/>
      <c r="J17" s="108"/>
      <c r="K17" s="109"/>
      <c r="L17" s="109"/>
      <c r="M17" s="109"/>
      <c r="N17" s="109"/>
      <c r="O17" s="109"/>
      <c r="P17" s="109"/>
      <c r="Q17" s="132"/>
      <c r="R17" s="109"/>
      <c r="S17" s="109"/>
      <c r="T17" s="109"/>
      <c r="U17" s="109"/>
      <c r="V17" s="109"/>
      <c r="W17" s="109"/>
      <c r="X17" s="150"/>
      <c r="Y17" s="109"/>
      <c r="Z17" s="150"/>
      <c r="AA17" s="144"/>
      <c r="AB17" s="109"/>
      <c r="AC17" s="138"/>
    </row>
    <row r="18" spans="1:29" ht="18.600000000000001" customHeight="1">
      <c r="A18" s="84" t="s">
        <v>133</v>
      </c>
      <c r="B18" s="86">
        <v>4</v>
      </c>
      <c r="C18" s="98"/>
      <c r="D18" s="99"/>
      <c r="E18" s="99"/>
      <c r="F18" s="99"/>
      <c r="G18" s="99"/>
      <c r="H18" s="99"/>
      <c r="I18" s="100"/>
      <c r="J18" s="98"/>
      <c r="K18" s="99"/>
      <c r="L18" s="99"/>
      <c r="M18" s="99"/>
      <c r="N18" s="99"/>
      <c r="O18" s="99"/>
      <c r="P18" s="99"/>
      <c r="Q18" s="131"/>
      <c r="R18" s="99"/>
      <c r="S18" s="99"/>
      <c r="T18" s="99"/>
      <c r="U18" s="99"/>
      <c r="V18" s="99"/>
      <c r="W18" s="99"/>
      <c r="X18" s="149"/>
      <c r="Y18" s="99"/>
      <c r="Z18" s="149"/>
      <c r="AA18" s="143"/>
      <c r="AB18" s="99"/>
      <c r="AC18" s="137"/>
    </row>
    <row r="19" spans="1:29" ht="18.600000000000001" customHeight="1">
      <c r="A19" s="87" t="s">
        <v>134</v>
      </c>
      <c r="B19" s="86">
        <v>5</v>
      </c>
      <c r="C19" s="98"/>
      <c r="D19" s="99"/>
      <c r="E19" s="99"/>
      <c r="F19" s="99"/>
      <c r="G19" s="99"/>
      <c r="H19" s="99"/>
      <c r="I19" s="100"/>
      <c r="J19" s="98"/>
      <c r="K19" s="99"/>
      <c r="L19" s="99"/>
      <c r="M19" s="99"/>
      <c r="N19" s="99"/>
      <c r="O19" s="99"/>
      <c r="P19" s="99"/>
      <c r="Q19" s="131"/>
      <c r="R19" s="99"/>
      <c r="S19" s="99"/>
      <c r="T19" s="99"/>
      <c r="U19" s="99"/>
      <c r="V19" s="99"/>
      <c r="W19" s="99"/>
      <c r="X19" s="149"/>
      <c r="Y19" s="99"/>
      <c r="Z19" s="149"/>
      <c r="AA19" s="143"/>
      <c r="AB19" s="99"/>
      <c r="AC19" s="137"/>
    </row>
    <row r="20" spans="1:29" ht="18.600000000000001" customHeight="1">
      <c r="A20" s="87" t="s">
        <v>135</v>
      </c>
      <c r="B20" s="86">
        <v>6</v>
      </c>
      <c r="C20" s="187" t="str">
        <f>IF(C$17&gt;=1,"0"," ")</f>
        <v xml:space="preserve"> </v>
      </c>
      <c r="D20" s="187" t="str">
        <f>IF(D$17&gt;=1,"0"," ")</f>
        <v xml:space="preserve"> </v>
      </c>
      <c r="E20" s="187" t="str">
        <f t="shared" ref="E20:AC20" si="0">IF(E$17&gt;=1,"0"," ")</f>
        <v xml:space="preserve"> </v>
      </c>
      <c r="F20" s="187" t="str">
        <f t="shared" si="0"/>
        <v xml:space="preserve"> </v>
      </c>
      <c r="G20" s="187" t="str">
        <f t="shared" si="0"/>
        <v xml:space="preserve"> </v>
      </c>
      <c r="H20" s="187" t="str">
        <f t="shared" si="0"/>
        <v xml:space="preserve"> </v>
      </c>
      <c r="I20" s="187" t="str">
        <f t="shared" si="0"/>
        <v xml:space="preserve"> </v>
      </c>
      <c r="J20" s="187" t="str">
        <f t="shared" si="0"/>
        <v xml:space="preserve"> </v>
      </c>
      <c r="K20" s="187" t="str">
        <f t="shared" si="0"/>
        <v xml:space="preserve"> </v>
      </c>
      <c r="L20" s="187" t="str">
        <f t="shared" si="0"/>
        <v xml:space="preserve"> </v>
      </c>
      <c r="M20" s="187" t="str">
        <f t="shared" si="0"/>
        <v xml:space="preserve"> </v>
      </c>
      <c r="N20" s="187" t="str">
        <f t="shared" si="0"/>
        <v xml:space="preserve"> </v>
      </c>
      <c r="O20" s="187" t="str">
        <f t="shared" si="0"/>
        <v xml:space="preserve"> </v>
      </c>
      <c r="P20" s="187" t="str">
        <f t="shared" si="0"/>
        <v xml:space="preserve"> </v>
      </c>
      <c r="Q20" s="187" t="str">
        <f t="shared" si="0"/>
        <v xml:space="preserve"> </v>
      </c>
      <c r="R20" s="187" t="str">
        <f t="shared" si="0"/>
        <v xml:space="preserve"> </v>
      </c>
      <c r="S20" s="187" t="str">
        <f t="shared" si="0"/>
        <v xml:space="preserve"> </v>
      </c>
      <c r="T20" s="187" t="str">
        <f t="shared" si="0"/>
        <v xml:space="preserve"> </v>
      </c>
      <c r="U20" s="187" t="str">
        <f t="shared" si="0"/>
        <v xml:space="preserve"> </v>
      </c>
      <c r="V20" s="187" t="str">
        <f t="shared" si="0"/>
        <v xml:space="preserve"> </v>
      </c>
      <c r="W20" s="187" t="str">
        <f t="shared" si="0"/>
        <v xml:space="preserve"> </v>
      </c>
      <c r="X20" s="187" t="str">
        <f t="shared" si="0"/>
        <v xml:space="preserve"> </v>
      </c>
      <c r="Y20" s="187" t="str">
        <f t="shared" si="0"/>
        <v xml:space="preserve"> </v>
      </c>
      <c r="Z20" s="187" t="str">
        <f t="shared" si="0"/>
        <v xml:space="preserve"> </v>
      </c>
      <c r="AA20" s="187" t="str">
        <f t="shared" si="0"/>
        <v xml:space="preserve"> </v>
      </c>
      <c r="AB20" s="187" t="str">
        <f t="shared" si="0"/>
        <v xml:space="preserve"> </v>
      </c>
      <c r="AC20" s="187" t="str">
        <f t="shared" si="0"/>
        <v xml:space="preserve"> </v>
      </c>
    </row>
    <row r="21" spans="1:29" ht="18.600000000000001" customHeight="1">
      <c r="A21" s="170" t="s">
        <v>136</v>
      </c>
      <c r="B21" s="86">
        <v>7</v>
      </c>
      <c r="C21" s="117"/>
      <c r="D21" s="118"/>
      <c r="E21" s="118"/>
      <c r="F21" s="118"/>
      <c r="G21" s="109"/>
      <c r="H21" s="109"/>
      <c r="I21" s="110"/>
      <c r="J21" s="117"/>
      <c r="K21" s="118"/>
      <c r="L21" s="118"/>
      <c r="M21" s="118"/>
      <c r="N21" s="109"/>
      <c r="O21" s="109"/>
      <c r="P21" s="109"/>
      <c r="Q21" s="133"/>
      <c r="R21" s="118"/>
      <c r="S21" s="118"/>
      <c r="T21" s="118"/>
      <c r="U21" s="109"/>
      <c r="V21" s="109"/>
      <c r="W21" s="109"/>
      <c r="X21" s="150"/>
      <c r="Y21" s="109"/>
      <c r="Z21" s="150"/>
      <c r="AA21" s="144"/>
      <c r="AB21" s="109"/>
      <c r="AC21" s="138"/>
    </row>
    <row r="22" spans="1:29" ht="18.600000000000001" customHeight="1">
      <c r="A22" s="170" t="s">
        <v>137</v>
      </c>
      <c r="B22" s="86">
        <v>8</v>
      </c>
      <c r="C22" s="117"/>
      <c r="D22" s="118"/>
      <c r="E22" s="118"/>
      <c r="F22" s="118"/>
      <c r="G22" s="109"/>
      <c r="H22" s="109"/>
      <c r="I22" s="110"/>
      <c r="J22" s="117"/>
      <c r="K22" s="118"/>
      <c r="L22" s="118"/>
      <c r="M22" s="118"/>
      <c r="N22" s="109"/>
      <c r="O22" s="109"/>
      <c r="P22" s="109"/>
      <c r="Q22" s="133"/>
      <c r="R22" s="118"/>
      <c r="S22" s="118"/>
      <c r="T22" s="118"/>
      <c r="U22" s="109"/>
      <c r="V22" s="109"/>
      <c r="W22" s="109"/>
      <c r="X22" s="150"/>
      <c r="Y22" s="109"/>
      <c r="Z22" s="150"/>
      <c r="AA22" s="144"/>
      <c r="AB22" s="109"/>
      <c r="AC22" s="138"/>
    </row>
    <row r="23" spans="1:29" ht="18.600000000000001" customHeight="1">
      <c r="A23" s="88" t="s">
        <v>138</v>
      </c>
      <c r="B23" s="86">
        <v>9</v>
      </c>
      <c r="C23" s="117"/>
      <c r="D23" s="118"/>
      <c r="E23" s="118"/>
      <c r="F23" s="118"/>
      <c r="G23" s="118"/>
      <c r="H23" s="118"/>
      <c r="I23" s="119"/>
      <c r="J23" s="117"/>
      <c r="K23" s="118"/>
      <c r="L23" s="118"/>
      <c r="M23" s="118"/>
      <c r="N23" s="118"/>
      <c r="O23" s="118"/>
      <c r="P23" s="118"/>
      <c r="Q23" s="133"/>
      <c r="R23" s="118"/>
      <c r="S23" s="118"/>
      <c r="T23" s="118"/>
      <c r="U23" s="118"/>
      <c r="V23" s="118"/>
      <c r="W23" s="118"/>
      <c r="X23" s="151"/>
      <c r="Y23" s="118"/>
      <c r="Z23" s="151"/>
      <c r="AA23" s="145"/>
      <c r="AB23" s="118"/>
      <c r="AC23" s="139"/>
    </row>
    <row r="24" spans="1:29" ht="18.600000000000001" customHeight="1">
      <c r="A24" s="87" t="s">
        <v>139</v>
      </c>
      <c r="B24" s="86">
        <v>10</v>
      </c>
      <c r="C24" s="117"/>
      <c r="D24" s="118"/>
      <c r="E24" s="118"/>
      <c r="F24" s="118"/>
      <c r="G24" s="118"/>
      <c r="H24" s="118"/>
      <c r="I24" s="119"/>
      <c r="J24" s="117"/>
      <c r="K24" s="118"/>
      <c r="L24" s="118"/>
      <c r="M24" s="118"/>
      <c r="N24" s="118"/>
      <c r="O24" s="118"/>
      <c r="P24" s="118"/>
      <c r="Q24" s="133"/>
      <c r="R24" s="118"/>
      <c r="S24" s="118"/>
      <c r="T24" s="118"/>
      <c r="U24" s="118"/>
      <c r="V24" s="118"/>
      <c r="W24" s="118"/>
      <c r="X24" s="151"/>
      <c r="Y24" s="118"/>
      <c r="Z24" s="151"/>
      <c r="AA24" s="145"/>
      <c r="AB24" s="118"/>
      <c r="AC24" s="139"/>
    </row>
    <row r="25" spans="1:29" ht="18.600000000000001" customHeight="1">
      <c r="A25" s="87" t="s">
        <v>140</v>
      </c>
      <c r="B25" s="86">
        <v>11</v>
      </c>
      <c r="C25" s="120" t="str">
        <f>IF(C$17&gt;=1,"0"," ")</f>
        <v xml:space="preserve"> </v>
      </c>
      <c r="D25" s="120" t="str">
        <f>IF(D$17&gt;=1,"0"," ")</f>
        <v xml:space="preserve"> </v>
      </c>
      <c r="E25" s="120" t="str">
        <f t="shared" ref="E25:AC26" si="1">IF(E$17&gt;=1,"0"," ")</f>
        <v xml:space="preserve"> </v>
      </c>
      <c r="F25" s="120" t="str">
        <f t="shared" si="1"/>
        <v xml:space="preserve"> </v>
      </c>
      <c r="G25" s="120" t="str">
        <f t="shared" si="1"/>
        <v xml:space="preserve"> </v>
      </c>
      <c r="H25" s="120" t="str">
        <f t="shared" si="1"/>
        <v xml:space="preserve"> </v>
      </c>
      <c r="I25" s="120" t="str">
        <f t="shared" si="1"/>
        <v xml:space="preserve"> </v>
      </c>
      <c r="J25" s="120" t="str">
        <f t="shared" si="1"/>
        <v xml:space="preserve"> </v>
      </c>
      <c r="K25" s="120" t="str">
        <f t="shared" si="1"/>
        <v xml:space="preserve"> </v>
      </c>
      <c r="L25" s="120" t="str">
        <f t="shared" si="1"/>
        <v xml:space="preserve"> </v>
      </c>
      <c r="M25" s="120" t="str">
        <f t="shared" si="1"/>
        <v xml:space="preserve"> </v>
      </c>
      <c r="N25" s="120" t="str">
        <f t="shared" si="1"/>
        <v xml:space="preserve"> </v>
      </c>
      <c r="O25" s="120" t="str">
        <f t="shared" si="1"/>
        <v xml:space="preserve"> </v>
      </c>
      <c r="P25" s="120" t="str">
        <f t="shared" si="1"/>
        <v xml:space="preserve"> </v>
      </c>
      <c r="Q25" s="120" t="str">
        <f t="shared" si="1"/>
        <v xml:space="preserve"> </v>
      </c>
      <c r="R25" s="120" t="str">
        <f t="shared" si="1"/>
        <v xml:space="preserve"> </v>
      </c>
      <c r="S25" s="120" t="str">
        <f t="shared" si="1"/>
        <v xml:space="preserve"> </v>
      </c>
      <c r="T25" s="120" t="str">
        <f t="shared" si="1"/>
        <v xml:space="preserve"> </v>
      </c>
      <c r="U25" s="120" t="str">
        <f t="shared" si="1"/>
        <v xml:space="preserve"> </v>
      </c>
      <c r="V25" s="120" t="str">
        <f t="shared" si="1"/>
        <v xml:space="preserve"> </v>
      </c>
      <c r="W25" s="120" t="str">
        <f t="shared" si="1"/>
        <v xml:space="preserve"> </v>
      </c>
      <c r="X25" s="120" t="str">
        <f t="shared" si="1"/>
        <v xml:space="preserve"> </v>
      </c>
      <c r="Y25" s="120" t="str">
        <f t="shared" si="1"/>
        <v xml:space="preserve"> </v>
      </c>
      <c r="Z25" s="120" t="str">
        <f t="shared" si="1"/>
        <v xml:space="preserve"> </v>
      </c>
      <c r="AA25" s="120" t="str">
        <f t="shared" si="1"/>
        <v xml:space="preserve"> </v>
      </c>
      <c r="AB25" s="120" t="str">
        <f t="shared" si="1"/>
        <v xml:space="preserve"> </v>
      </c>
      <c r="AC25" s="120" t="str">
        <f t="shared" si="1"/>
        <v xml:space="preserve"> </v>
      </c>
    </row>
    <row r="26" spans="1:29" ht="18.600000000000001" customHeight="1">
      <c r="A26" s="87" t="s">
        <v>141</v>
      </c>
      <c r="B26" s="86">
        <v>12</v>
      </c>
      <c r="C26" s="120" t="str">
        <f>IF(C$17&gt;=1,"0"," ")</f>
        <v xml:space="preserve"> </v>
      </c>
      <c r="D26" s="120" t="str">
        <f>IF(D$17&gt;=1,"0"," ")</f>
        <v xml:space="preserve"> </v>
      </c>
      <c r="E26" s="120" t="str">
        <f t="shared" si="1"/>
        <v xml:space="preserve"> </v>
      </c>
      <c r="F26" s="120" t="str">
        <f t="shared" si="1"/>
        <v xml:space="preserve"> </v>
      </c>
      <c r="G26" s="120" t="str">
        <f t="shared" si="1"/>
        <v xml:space="preserve"> </v>
      </c>
      <c r="H26" s="120" t="str">
        <f t="shared" si="1"/>
        <v xml:space="preserve"> </v>
      </c>
      <c r="I26" s="120" t="str">
        <f t="shared" si="1"/>
        <v xml:space="preserve"> </v>
      </c>
      <c r="J26" s="120" t="str">
        <f t="shared" si="1"/>
        <v xml:space="preserve"> </v>
      </c>
      <c r="K26" s="120" t="str">
        <f t="shared" si="1"/>
        <v xml:space="preserve"> </v>
      </c>
      <c r="L26" s="120" t="str">
        <f t="shared" si="1"/>
        <v xml:space="preserve"> </v>
      </c>
      <c r="M26" s="120" t="str">
        <f t="shared" si="1"/>
        <v xml:space="preserve"> </v>
      </c>
      <c r="N26" s="120" t="str">
        <f t="shared" si="1"/>
        <v xml:space="preserve"> </v>
      </c>
      <c r="O26" s="120" t="str">
        <f t="shared" si="1"/>
        <v xml:space="preserve"> </v>
      </c>
      <c r="P26" s="120" t="str">
        <f t="shared" si="1"/>
        <v xml:space="preserve"> </v>
      </c>
      <c r="Q26" s="120" t="str">
        <f t="shared" si="1"/>
        <v xml:space="preserve"> </v>
      </c>
      <c r="R26" s="120" t="str">
        <f t="shared" si="1"/>
        <v xml:space="preserve"> </v>
      </c>
      <c r="S26" s="120" t="str">
        <f t="shared" si="1"/>
        <v xml:space="preserve"> </v>
      </c>
      <c r="T26" s="120" t="str">
        <f t="shared" si="1"/>
        <v xml:space="preserve"> </v>
      </c>
      <c r="U26" s="120" t="str">
        <f t="shared" si="1"/>
        <v xml:space="preserve"> </v>
      </c>
      <c r="V26" s="120" t="str">
        <f t="shared" si="1"/>
        <v xml:space="preserve"> </v>
      </c>
      <c r="W26" s="120" t="str">
        <f t="shared" si="1"/>
        <v xml:space="preserve"> </v>
      </c>
      <c r="X26" s="120" t="str">
        <f t="shared" si="1"/>
        <v xml:space="preserve"> </v>
      </c>
      <c r="Y26" s="120" t="str">
        <f t="shared" si="1"/>
        <v xml:space="preserve"> </v>
      </c>
      <c r="Z26" s="120" t="str">
        <f t="shared" si="1"/>
        <v xml:space="preserve"> </v>
      </c>
      <c r="AA26" s="120" t="str">
        <f t="shared" si="1"/>
        <v xml:space="preserve"> </v>
      </c>
      <c r="AB26" s="120" t="str">
        <f t="shared" si="1"/>
        <v xml:space="preserve"> </v>
      </c>
      <c r="AC26" s="120" t="str">
        <f t="shared" si="1"/>
        <v xml:space="preserve"> </v>
      </c>
    </row>
    <row r="27" spans="1:29" ht="18.600000000000001" customHeight="1">
      <c r="A27" s="87" t="s">
        <v>142</v>
      </c>
      <c r="B27" s="86">
        <v>13</v>
      </c>
      <c r="C27" s="120" t="str">
        <f>IF(C$17&gt;=1,"S"," ")</f>
        <v xml:space="preserve"> </v>
      </c>
      <c r="D27" s="120" t="str">
        <f>IF(D$17&gt;=1,"S"," ")</f>
        <v xml:space="preserve"> </v>
      </c>
      <c r="E27" s="120" t="str">
        <f t="shared" ref="E27:AC27" si="2">IF(E$17&gt;=1,"S"," ")</f>
        <v xml:space="preserve"> </v>
      </c>
      <c r="F27" s="120" t="str">
        <f t="shared" si="2"/>
        <v xml:space="preserve"> </v>
      </c>
      <c r="G27" s="120" t="str">
        <f t="shared" si="2"/>
        <v xml:space="preserve"> </v>
      </c>
      <c r="H27" s="120" t="str">
        <f t="shared" si="2"/>
        <v xml:space="preserve"> </v>
      </c>
      <c r="I27" s="120" t="str">
        <f t="shared" si="2"/>
        <v xml:space="preserve"> </v>
      </c>
      <c r="J27" s="120" t="str">
        <f t="shared" si="2"/>
        <v xml:space="preserve"> </v>
      </c>
      <c r="K27" s="120" t="str">
        <f t="shared" si="2"/>
        <v xml:space="preserve"> </v>
      </c>
      <c r="L27" s="120" t="str">
        <f t="shared" si="2"/>
        <v xml:space="preserve"> </v>
      </c>
      <c r="M27" s="120" t="str">
        <f t="shared" si="2"/>
        <v xml:space="preserve"> </v>
      </c>
      <c r="N27" s="120" t="str">
        <f t="shared" si="2"/>
        <v xml:space="preserve"> </v>
      </c>
      <c r="O27" s="120" t="str">
        <f t="shared" si="2"/>
        <v xml:space="preserve"> </v>
      </c>
      <c r="P27" s="120" t="str">
        <f t="shared" si="2"/>
        <v xml:space="preserve"> </v>
      </c>
      <c r="Q27" s="120" t="str">
        <f t="shared" si="2"/>
        <v xml:space="preserve"> </v>
      </c>
      <c r="R27" s="120" t="str">
        <f t="shared" si="2"/>
        <v xml:space="preserve"> </v>
      </c>
      <c r="S27" s="120" t="str">
        <f t="shared" si="2"/>
        <v xml:space="preserve"> </v>
      </c>
      <c r="T27" s="120" t="str">
        <f t="shared" si="2"/>
        <v xml:space="preserve"> </v>
      </c>
      <c r="U27" s="120" t="str">
        <f t="shared" si="2"/>
        <v xml:space="preserve"> </v>
      </c>
      <c r="V27" s="120" t="str">
        <f t="shared" si="2"/>
        <v xml:space="preserve"> </v>
      </c>
      <c r="W27" s="120" t="str">
        <f t="shared" si="2"/>
        <v xml:space="preserve"> </v>
      </c>
      <c r="X27" s="120" t="str">
        <f t="shared" si="2"/>
        <v xml:space="preserve"> </v>
      </c>
      <c r="Y27" s="120" t="str">
        <f t="shared" si="2"/>
        <v xml:space="preserve"> </v>
      </c>
      <c r="Z27" s="120" t="str">
        <f t="shared" si="2"/>
        <v xml:space="preserve"> </v>
      </c>
      <c r="AA27" s="120" t="str">
        <f t="shared" si="2"/>
        <v xml:space="preserve"> </v>
      </c>
      <c r="AB27" s="120" t="str">
        <f t="shared" si="2"/>
        <v xml:space="preserve"> </v>
      </c>
      <c r="AC27" s="120" t="str">
        <f t="shared" si="2"/>
        <v xml:space="preserve"> </v>
      </c>
    </row>
    <row r="28" spans="1:29" ht="18.600000000000001" customHeight="1">
      <c r="A28" s="84" t="s">
        <v>143</v>
      </c>
      <c r="B28" s="86">
        <v>14</v>
      </c>
      <c r="C28" s="117"/>
      <c r="D28" s="118"/>
      <c r="E28" s="118"/>
      <c r="F28" s="118"/>
      <c r="G28" s="118"/>
      <c r="H28" s="118"/>
      <c r="I28" s="119"/>
      <c r="J28" s="117"/>
      <c r="K28" s="118"/>
      <c r="L28" s="118"/>
      <c r="M28" s="118"/>
      <c r="N28" s="118"/>
      <c r="O28" s="118"/>
      <c r="P28" s="118"/>
      <c r="Q28" s="133"/>
      <c r="R28" s="118"/>
      <c r="S28" s="118"/>
      <c r="T28" s="118"/>
      <c r="U28" s="118"/>
      <c r="V28" s="118"/>
      <c r="W28" s="118"/>
      <c r="X28" s="151"/>
      <c r="Y28" s="118"/>
      <c r="Z28" s="151"/>
      <c r="AA28" s="145"/>
      <c r="AB28" s="118"/>
      <c r="AC28" s="139"/>
    </row>
    <row r="29" spans="1:29" ht="18.600000000000001" customHeight="1">
      <c r="A29" s="89" t="s">
        <v>144</v>
      </c>
      <c r="B29" s="86">
        <v>15</v>
      </c>
      <c r="C29" s="120" t="str">
        <f t="shared" ref="C29:R34" si="3">IF(C$17&gt;=1,"0"," ")</f>
        <v xml:space="preserve"> </v>
      </c>
      <c r="D29" s="120" t="str">
        <f t="shared" si="3"/>
        <v xml:space="preserve"> </v>
      </c>
      <c r="E29" s="120" t="str">
        <f t="shared" si="3"/>
        <v xml:space="preserve"> </v>
      </c>
      <c r="F29" s="120" t="str">
        <f t="shared" si="3"/>
        <v xml:space="preserve"> </v>
      </c>
      <c r="G29" s="120" t="str">
        <f t="shared" si="3"/>
        <v xml:space="preserve"> </v>
      </c>
      <c r="H29" s="120" t="str">
        <f t="shared" si="3"/>
        <v xml:space="preserve"> </v>
      </c>
      <c r="I29" s="120" t="str">
        <f t="shared" si="3"/>
        <v xml:space="preserve"> </v>
      </c>
      <c r="J29" s="120" t="str">
        <f t="shared" si="3"/>
        <v xml:space="preserve"> </v>
      </c>
      <c r="K29" s="120" t="str">
        <f t="shared" si="3"/>
        <v xml:space="preserve"> </v>
      </c>
      <c r="L29" s="120" t="str">
        <f t="shared" si="3"/>
        <v xml:space="preserve"> </v>
      </c>
      <c r="M29" s="120" t="str">
        <f t="shared" si="3"/>
        <v xml:space="preserve"> </v>
      </c>
      <c r="N29" s="120" t="str">
        <f t="shared" si="3"/>
        <v xml:space="preserve"> </v>
      </c>
      <c r="O29" s="120" t="str">
        <f t="shared" si="3"/>
        <v xml:space="preserve"> </v>
      </c>
      <c r="P29" s="120" t="str">
        <f t="shared" si="3"/>
        <v xml:space="preserve"> </v>
      </c>
      <c r="Q29" s="120" t="str">
        <f t="shared" si="3"/>
        <v xml:space="preserve"> </v>
      </c>
      <c r="R29" s="120" t="str">
        <f t="shared" si="3"/>
        <v xml:space="preserve"> </v>
      </c>
      <c r="S29" s="120" t="str">
        <f t="shared" ref="S29:AC34" si="4">IF(S$17&gt;=1,"0"," ")</f>
        <v xml:space="preserve"> </v>
      </c>
      <c r="T29" s="120" t="str">
        <f t="shared" si="4"/>
        <v xml:space="preserve"> </v>
      </c>
      <c r="U29" s="120" t="str">
        <f t="shared" si="4"/>
        <v xml:space="preserve"> </v>
      </c>
      <c r="V29" s="120" t="str">
        <f t="shared" si="4"/>
        <v xml:space="preserve"> </v>
      </c>
      <c r="W29" s="120" t="str">
        <f t="shared" si="4"/>
        <v xml:space="preserve"> </v>
      </c>
      <c r="X29" s="120" t="str">
        <f t="shared" si="4"/>
        <v xml:space="preserve"> </v>
      </c>
      <c r="Y29" s="120" t="str">
        <f t="shared" si="4"/>
        <v xml:space="preserve"> </v>
      </c>
      <c r="Z29" s="120" t="str">
        <f t="shared" si="4"/>
        <v xml:space="preserve"> </v>
      </c>
      <c r="AA29" s="120" t="str">
        <f t="shared" si="4"/>
        <v xml:space="preserve"> </v>
      </c>
      <c r="AB29" s="120" t="str">
        <f t="shared" si="4"/>
        <v xml:space="preserve"> </v>
      </c>
      <c r="AC29" s="120" t="str">
        <f t="shared" si="4"/>
        <v xml:space="preserve"> </v>
      </c>
    </row>
    <row r="30" spans="1:29" ht="18.600000000000001" customHeight="1">
      <c r="A30" s="87" t="s">
        <v>145</v>
      </c>
      <c r="B30" s="86">
        <v>16</v>
      </c>
      <c r="C30" s="120" t="str">
        <f t="shared" si="3"/>
        <v xml:space="preserve"> </v>
      </c>
      <c r="D30" s="120" t="str">
        <f t="shared" si="3"/>
        <v xml:space="preserve"> </v>
      </c>
      <c r="E30" s="120" t="str">
        <f t="shared" si="3"/>
        <v xml:space="preserve"> </v>
      </c>
      <c r="F30" s="120" t="str">
        <f t="shared" si="3"/>
        <v xml:space="preserve"> </v>
      </c>
      <c r="G30" s="120" t="str">
        <f t="shared" si="3"/>
        <v xml:space="preserve"> </v>
      </c>
      <c r="H30" s="120" t="str">
        <f t="shared" si="3"/>
        <v xml:space="preserve"> </v>
      </c>
      <c r="I30" s="120" t="str">
        <f t="shared" si="3"/>
        <v xml:space="preserve"> </v>
      </c>
      <c r="J30" s="120" t="str">
        <f t="shared" si="3"/>
        <v xml:space="preserve"> </v>
      </c>
      <c r="K30" s="120" t="str">
        <f t="shared" si="3"/>
        <v xml:space="preserve"> </v>
      </c>
      <c r="L30" s="120" t="str">
        <f t="shared" si="3"/>
        <v xml:space="preserve"> </v>
      </c>
      <c r="M30" s="120" t="str">
        <f t="shared" si="3"/>
        <v xml:space="preserve"> </v>
      </c>
      <c r="N30" s="120" t="str">
        <f t="shared" si="3"/>
        <v xml:space="preserve"> </v>
      </c>
      <c r="O30" s="120" t="str">
        <f t="shared" si="3"/>
        <v xml:space="preserve"> </v>
      </c>
      <c r="P30" s="120" t="str">
        <f t="shared" si="3"/>
        <v xml:space="preserve"> </v>
      </c>
      <c r="Q30" s="120" t="str">
        <f t="shared" si="3"/>
        <v xml:space="preserve"> </v>
      </c>
      <c r="R30" s="120" t="str">
        <f t="shared" si="3"/>
        <v xml:space="preserve"> </v>
      </c>
      <c r="S30" s="120" t="str">
        <f t="shared" si="4"/>
        <v xml:space="preserve"> </v>
      </c>
      <c r="T30" s="120" t="str">
        <f t="shared" si="4"/>
        <v xml:space="preserve"> </v>
      </c>
      <c r="U30" s="120" t="str">
        <f t="shared" si="4"/>
        <v xml:space="preserve"> </v>
      </c>
      <c r="V30" s="120" t="str">
        <f t="shared" si="4"/>
        <v xml:space="preserve"> </v>
      </c>
      <c r="W30" s="120" t="str">
        <f t="shared" si="4"/>
        <v xml:space="preserve"> </v>
      </c>
      <c r="X30" s="120" t="str">
        <f t="shared" si="4"/>
        <v xml:space="preserve"> </v>
      </c>
      <c r="Y30" s="120" t="str">
        <f t="shared" si="4"/>
        <v xml:space="preserve"> </v>
      </c>
      <c r="Z30" s="120" t="str">
        <f t="shared" si="4"/>
        <v xml:space="preserve"> </v>
      </c>
      <c r="AA30" s="120" t="str">
        <f t="shared" si="4"/>
        <v xml:space="preserve"> </v>
      </c>
      <c r="AB30" s="120" t="str">
        <f t="shared" si="4"/>
        <v xml:space="preserve"> </v>
      </c>
      <c r="AC30" s="120" t="str">
        <f t="shared" si="4"/>
        <v xml:space="preserve"> </v>
      </c>
    </row>
    <row r="31" spans="1:29" ht="18.600000000000001" customHeight="1">
      <c r="A31" s="87" t="s">
        <v>146</v>
      </c>
      <c r="B31" s="86">
        <v>17</v>
      </c>
      <c r="C31" s="120" t="str">
        <f t="shared" si="3"/>
        <v xml:space="preserve"> </v>
      </c>
      <c r="D31" s="120" t="str">
        <f t="shared" si="3"/>
        <v xml:space="preserve"> </v>
      </c>
      <c r="E31" s="120" t="str">
        <f t="shared" si="3"/>
        <v xml:space="preserve"> </v>
      </c>
      <c r="F31" s="120" t="str">
        <f t="shared" si="3"/>
        <v xml:space="preserve"> </v>
      </c>
      <c r="G31" s="120" t="str">
        <f t="shared" si="3"/>
        <v xml:space="preserve"> </v>
      </c>
      <c r="H31" s="120" t="str">
        <f t="shared" si="3"/>
        <v xml:space="preserve"> </v>
      </c>
      <c r="I31" s="120" t="str">
        <f t="shared" si="3"/>
        <v xml:space="preserve"> </v>
      </c>
      <c r="J31" s="120" t="str">
        <f t="shared" si="3"/>
        <v xml:space="preserve"> </v>
      </c>
      <c r="K31" s="120" t="str">
        <f t="shared" si="3"/>
        <v xml:space="preserve"> </v>
      </c>
      <c r="L31" s="120" t="str">
        <f t="shared" si="3"/>
        <v xml:space="preserve"> </v>
      </c>
      <c r="M31" s="120" t="str">
        <f t="shared" si="3"/>
        <v xml:space="preserve"> </v>
      </c>
      <c r="N31" s="120" t="str">
        <f t="shared" si="3"/>
        <v xml:space="preserve"> </v>
      </c>
      <c r="O31" s="120" t="str">
        <f t="shared" si="3"/>
        <v xml:space="preserve"> </v>
      </c>
      <c r="P31" s="120" t="str">
        <f t="shared" si="3"/>
        <v xml:space="preserve"> </v>
      </c>
      <c r="Q31" s="120" t="str">
        <f t="shared" si="3"/>
        <v xml:space="preserve"> </v>
      </c>
      <c r="R31" s="120" t="str">
        <f t="shared" si="3"/>
        <v xml:space="preserve"> </v>
      </c>
      <c r="S31" s="120" t="str">
        <f t="shared" si="4"/>
        <v xml:space="preserve"> </v>
      </c>
      <c r="T31" s="120" t="str">
        <f t="shared" si="4"/>
        <v xml:space="preserve"> </v>
      </c>
      <c r="U31" s="120" t="str">
        <f t="shared" si="4"/>
        <v xml:space="preserve"> </v>
      </c>
      <c r="V31" s="120" t="str">
        <f t="shared" si="4"/>
        <v xml:space="preserve"> </v>
      </c>
      <c r="W31" s="120" t="str">
        <f t="shared" si="4"/>
        <v xml:space="preserve"> </v>
      </c>
      <c r="X31" s="120" t="str">
        <f t="shared" si="4"/>
        <v xml:space="preserve"> </v>
      </c>
      <c r="Y31" s="120" t="str">
        <f t="shared" si="4"/>
        <v xml:space="preserve"> </v>
      </c>
      <c r="Z31" s="120" t="str">
        <f t="shared" si="4"/>
        <v xml:space="preserve"> </v>
      </c>
      <c r="AA31" s="120" t="str">
        <f t="shared" si="4"/>
        <v xml:space="preserve"> </v>
      </c>
      <c r="AB31" s="120" t="str">
        <f t="shared" si="4"/>
        <v xml:space="preserve"> </v>
      </c>
      <c r="AC31" s="120" t="str">
        <f t="shared" si="4"/>
        <v xml:space="preserve"> </v>
      </c>
    </row>
    <row r="32" spans="1:29" ht="18.600000000000001" customHeight="1">
      <c r="A32" s="87" t="s">
        <v>147</v>
      </c>
      <c r="B32" s="86">
        <v>18</v>
      </c>
      <c r="C32" s="120" t="str">
        <f t="shared" si="3"/>
        <v xml:space="preserve"> </v>
      </c>
      <c r="D32" s="120" t="str">
        <f t="shared" si="3"/>
        <v xml:space="preserve"> </v>
      </c>
      <c r="E32" s="120" t="str">
        <f t="shared" si="3"/>
        <v xml:space="preserve"> </v>
      </c>
      <c r="F32" s="120" t="str">
        <f t="shared" si="3"/>
        <v xml:space="preserve"> </v>
      </c>
      <c r="G32" s="120" t="str">
        <f t="shared" si="3"/>
        <v xml:space="preserve"> </v>
      </c>
      <c r="H32" s="120" t="str">
        <f t="shared" si="3"/>
        <v xml:space="preserve"> </v>
      </c>
      <c r="I32" s="120" t="str">
        <f t="shared" si="3"/>
        <v xml:space="preserve"> </v>
      </c>
      <c r="J32" s="120" t="str">
        <f t="shared" si="3"/>
        <v xml:space="preserve"> </v>
      </c>
      <c r="K32" s="120" t="str">
        <f t="shared" si="3"/>
        <v xml:space="preserve"> </v>
      </c>
      <c r="L32" s="120" t="str">
        <f t="shared" si="3"/>
        <v xml:space="preserve"> </v>
      </c>
      <c r="M32" s="120" t="str">
        <f t="shared" si="3"/>
        <v xml:space="preserve"> </v>
      </c>
      <c r="N32" s="120" t="str">
        <f t="shared" si="3"/>
        <v xml:space="preserve"> </v>
      </c>
      <c r="O32" s="120" t="str">
        <f t="shared" si="3"/>
        <v xml:space="preserve"> </v>
      </c>
      <c r="P32" s="120" t="str">
        <f t="shared" si="3"/>
        <v xml:space="preserve"> </v>
      </c>
      <c r="Q32" s="120" t="str">
        <f t="shared" si="3"/>
        <v xml:space="preserve"> </v>
      </c>
      <c r="R32" s="120" t="str">
        <f t="shared" si="3"/>
        <v xml:space="preserve"> </v>
      </c>
      <c r="S32" s="120" t="str">
        <f t="shared" si="4"/>
        <v xml:space="preserve"> </v>
      </c>
      <c r="T32" s="120" t="str">
        <f t="shared" si="4"/>
        <v xml:space="preserve"> </v>
      </c>
      <c r="U32" s="120" t="str">
        <f t="shared" si="4"/>
        <v xml:space="preserve"> </v>
      </c>
      <c r="V32" s="120" t="str">
        <f t="shared" si="4"/>
        <v xml:space="preserve"> </v>
      </c>
      <c r="W32" s="120" t="str">
        <f t="shared" si="4"/>
        <v xml:space="preserve"> </v>
      </c>
      <c r="X32" s="120" t="str">
        <f t="shared" si="4"/>
        <v xml:space="preserve"> </v>
      </c>
      <c r="Y32" s="120" t="str">
        <f t="shared" si="4"/>
        <v xml:space="preserve"> </v>
      </c>
      <c r="Z32" s="120" t="str">
        <f t="shared" si="4"/>
        <v xml:space="preserve"> </v>
      </c>
      <c r="AA32" s="120" t="str">
        <f t="shared" si="4"/>
        <v xml:space="preserve"> </v>
      </c>
      <c r="AB32" s="120" t="str">
        <f t="shared" si="4"/>
        <v xml:space="preserve"> </v>
      </c>
      <c r="AC32" s="120" t="str">
        <f t="shared" si="4"/>
        <v xml:space="preserve"> </v>
      </c>
    </row>
    <row r="33" spans="1:29" ht="18.600000000000001" customHeight="1">
      <c r="A33" s="87" t="s">
        <v>148</v>
      </c>
      <c r="B33" s="86">
        <v>19</v>
      </c>
      <c r="C33" s="120" t="str">
        <f t="shared" si="3"/>
        <v xml:space="preserve"> </v>
      </c>
      <c r="D33" s="120" t="str">
        <f t="shared" si="3"/>
        <v xml:space="preserve"> </v>
      </c>
      <c r="E33" s="120" t="str">
        <f t="shared" si="3"/>
        <v xml:space="preserve"> </v>
      </c>
      <c r="F33" s="120" t="str">
        <f t="shared" si="3"/>
        <v xml:space="preserve"> </v>
      </c>
      <c r="G33" s="120" t="str">
        <f t="shared" si="3"/>
        <v xml:space="preserve"> </v>
      </c>
      <c r="H33" s="120" t="str">
        <f t="shared" si="3"/>
        <v xml:space="preserve"> </v>
      </c>
      <c r="I33" s="120" t="str">
        <f t="shared" si="3"/>
        <v xml:space="preserve"> </v>
      </c>
      <c r="J33" s="120" t="str">
        <f t="shared" si="3"/>
        <v xml:space="preserve"> </v>
      </c>
      <c r="K33" s="120" t="str">
        <f t="shared" si="3"/>
        <v xml:space="preserve"> </v>
      </c>
      <c r="L33" s="120" t="str">
        <f t="shared" si="3"/>
        <v xml:space="preserve"> </v>
      </c>
      <c r="M33" s="120" t="str">
        <f t="shared" si="3"/>
        <v xml:space="preserve"> </v>
      </c>
      <c r="N33" s="120" t="str">
        <f t="shared" si="3"/>
        <v xml:space="preserve"> </v>
      </c>
      <c r="O33" s="120" t="str">
        <f t="shared" si="3"/>
        <v xml:space="preserve"> </v>
      </c>
      <c r="P33" s="120" t="str">
        <f t="shared" si="3"/>
        <v xml:space="preserve"> </v>
      </c>
      <c r="Q33" s="120" t="str">
        <f t="shared" si="3"/>
        <v xml:space="preserve"> </v>
      </c>
      <c r="R33" s="120" t="str">
        <f t="shared" si="3"/>
        <v xml:space="preserve"> </v>
      </c>
      <c r="S33" s="120" t="str">
        <f t="shared" si="4"/>
        <v xml:space="preserve"> </v>
      </c>
      <c r="T33" s="120" t="str">
        <f t="shared" si="4"/>
        <v xml:space="preserve"> </v>
      </c>
      <c r="U33" s="120" t="str">
        <f t="shared" si="4"/>
        <v xml:space="preserve"> </v>
      </c>
      <c r="V33" s="120" t="str">
        <f t="shared" si="4"/>
        <v xml:space="preserve"> </v>
      </c>
      <c r="W33" s="120" t="str">
        <f t="shared" si="4"/>
        <v xml:space="preserve"> </v>
      </c>
      <c r="X33" s="120" t="str">
        <f t="shared" si="4"/>
        <v xml:space="preserve"> </v>
      </c>
      <c r="Y33" s="120" t="str">
        <f t="shared" si="4"/>
        <v xml:space="preserve"> </v>
      </c>
      <c r="Z33" s="120" t="str">
        <f t="shared" si="4"/>
        <v xml:space="preserve"> </v>
      </c>
      <c r="AA33" s="120" t="str">
        <f t="shared" si="4"/>
        <v xml:space="preserve"> </v>
      </c>
      <c r="AB33" s="120" t="str">
        <f t="shared" si="4"/>
        <v xml:space="preserve"> </v>
      </c>
      <c r="AC33" s="120" t="str">
        <f t="shared" si="4"/>
        <v xml:space="preserve"> </v>
      </c>
    </row>
    <row r="34" spans="1:29" ht="18.600000000000001" customHeight="1">
      <c r="A34" s="87" t="s">
        <v>149</v>
      </c>
      <c r="B34" s="86">
        <v>20</v>
      </c>
      <c r="C34" s="120" t="str">
        <f t="shared" si="3"/>
        <v xml:space="preserve"> </v>
      </c>
      <c r="D34" s="120" t="str">
        <f t="shared" si="3"/>
        <v xml:space="preserve"> </v>
      </c>
      <c r="E34" s="120" t="str">
        <f t="shared" si="3"/>
        <v xml:space="preserve"> </v>
      </c>
      <c r="F34" s="120" t="str">
        <f t="shared" si="3"/>
        <v xml:space="preserve"> </v>
      </c>
      <c r="G34" s="120" t="str">
        <f t="shared" si="3"/>
        <v xml:space="preserve"> </v>
      </c>
      <c r="H34" s="120" t="str">
        <f t="shared" si="3"/>
        <v xml:space="preserve"> </v>
      </c>
      <c r="I34" s="120" t="str">
        <f t="shared" si="3"/>
        <v xml:space="preserve"> </v>
      </c>
      <c r="J34" s="120" t="str">
        <f t="shared" si="3"/>
        <v xml:space="preserve"> </v>
      </c>
      <c r="K34" s="120" t="str">
        <f t="shared" si="3"/>
        <v xml:space="preserve"> </v>
      </c>
      <c r="L34" s="120" t="str">
        <f t="shared" si="3"/>
        <v xml:space="preserve"> </v>
      </c>
      <c r="M34" s="120" t="str">
        <f t="shared" si="3"/>
        <v xml:space="preserve"> </v>
      </c>
      <c r="N34" s="120" t="str">
        <f t="shared" si="3"/>
        <v xml:space="preserve"> </v>
      </c>
      <c r="O34" s="120" t="str">
        <f t="shared" si="3"/>
        <v xml:space="preserve"> </v>
      </c>
      <c r="P34" s="120" t="str">
        <f t="shared" si="3"/>
        <v xml:space="preserve"> </v>
      </c>
      <c r="Q34" s="120" t="str">
        <f t="shared" si="3"/>
        <v xml:space="preserve"> </v>
      </c>
      <c r="R34" s="120" t="str">
        <f t="shared" si="3"/>
        <v xml:space="preserve"> </v>
      </c>
      <c r="S34" s="120" t="str">
        <f t="shared" si="4"/>
        <v xml:space="preserve"> </v>
      </c>
      <c r="T34" s="120" t="str">
        <f t="shared" si="4"/>
        <v xml:space="preserve"> </v>
      </c>
      <c r="U34" s="120" t="str">
        <f t="shared" si="4"/>
        <v xml:space="preserve"> </v>
      </c>
      <c r="V34" s="120" t="str">
        <f t="shared" si="4"/>
        <v xml:space="preserve"> </v>
      </c>
      <c r="W34" s="120" t="str">
        <f t="shared" si="4"/>
        <v xml:space="preserve"> </v>
      </c>
      <c r="X34" s="120" t="str">
        <f t="shared" si="4"/>
        <v xml:space="preserve"> </v>
      </c>
      <c r="Y34" s="120" t="str">
        <f t="shared" si="4"/>
        <v xml:space="preserve"> </v>
      </c>
      <c r="Z34" s="120" t="str">
        <f t="shared" si="4"/>
        <v xml:space="preserve"> </v>
      </c>
      <c r="AA34" s="120" t="str">
        <f t="shared" si="4"/>
        <v xml:space="preserve"> </v>
      </c>
      <c r="AB34" s="120" t="str">
        <f t="shared" si="4"/>
        <v xml:space="preserve"> </v>
      </c>
      <c r="AC34" s="120" t="str">
        <f t="shared" si="4"/>
        <v xml:space="preserve"> </v>
      </c>
    </row>
    <row r="35" spans="1:29" ht="18.600000000000001" customHeight="1">
      <c r="A35" s="87" t="s">
        <v>150</v>
      </c>
      <c r="B35" s="86">
        <v>21</v>
      </c>
      <c r="C35" s="120" t="str">
        <f>IF(C$17&gt;=1,"AlO"," ")</f>
        <v xml:space="preserve"> </v>
      </c>
      <c r="D35" s="120" t="str">
        <f>IF(D$17&gt;=1,"AlO"," ")</f>
        <v xml:space="preserve"> </v>
      </c>
      <c r="E35" s="120" t="str">
        <f t="shared" ref="E35:AC35" si="5">IF(E$17&gt;=1,"AlO"," ")</f>
        <v xml:space="preserve"> </v>
      </c>
      <c r="F35" s="120" t="str">
        <f t="shared" si="5"/>
        <v xml:space="preserve"> </v>
      </c>
      <c r="G35" s="120" t="str">
        <f t="shared" si="5"/>
        <v xml:space="preserve"> </v>
      </c>
      <c r="H35" s="120" t="str">
        <f t="shared" si="5"/>
        <v xml:space="preserve"> </v>
      </c>
      <c r="I35" s="120" t="str">
        <f t="shared" si="5"/>
        <v xml:space="preserve"> </v>
      </c>
      <c r="J35" s="120" t="str">
        <f t="shared" si="5"/>
        <v xml:space="preserve"> </v>
      </c>
      <c r="K35" s="120" t="str">
        <f t="shared" si="5"/>
        <v xml:space="preserve"> </v>
      </c>
      <c r="L35" s="120" t="str">
        <f t="shared" si="5"/>
        <v xml:space="preserve"> </v>
      </c>
      <c r="M35" s="120" t="str">
        <f t="shared" si="5"/>
        <v xml:space="preserve"> </v>
      </c>
      <c r="N35" s="120" t="str">
        <f t="shared" si="5"/>
        <v xml:space="preserve"> </v>
      </c>
      <c r="O35" s="120" t="str">
        <f t="shared" si="5"/>
        <v xml:space="preserve"> </v>
      </c>
      <c r="P35" s="120" t="str">
        <f t="shared" si="5"/>
        <v xml:space="preserve"> </v>
      </c>
      <c r="Q35" s="120" t="str">
        <f t="shared" si="5"/>
        <v xml:space="preserve"> </v>
      </c>
      <c r="R35" s="120" t="str">
        <f t="shared" si="5"/>
        <v xml:space="preserve"> </v>
      </c>
      <c r="S35" s="120" t="str">
        <f t="shared" si="5"/>
        <v xml:space="preserve"> </v>
      </c>
      <c r="T35" s="120" t="str">
        <f t="shared" si="5"/>
        <v xml:space="preserve"> </v>
      </c>
      <c r="U35" s="120" t="str">
        <f t="shared" si="5"/>
        <v xml:space="preserve"> </v>
      </c>
      <c r="V35" s="120" t="str">
        <f t="shared" si="5"/>
        <v xml:space="preserve"> </v>
      </c>
      <c r="W35" s="120" t="str">
        <f t="shared" si="5"/>
        <v xml:space="preserve"> </v>
      </c>
      <c r="X35" s="120" t="str">
        <f t="shared" si="5"/>
        <v xml:space="preserve"> </v>
      </c>
      <c r="Y35" s="120" t="str">
        <f t="shared" si="5"/>
        <v xml:space="preserve"> </v>
      </c>
      <c r="Z35" s="120" t="str">
        <f t="shared" si="5"/>
        <v xml:space="preserve"> </v>
      </c>
      <c r="AA35" s="120" t="str">
        <f t="shared" si="5"/>
        <v xml:space="preserve"> </v>
      </c>
      <c r="AB35" s="120" t="str">
        <f t="shared" si="5"/>
        <v xml:space="preserve"> </v>
      </c>
      <c r="AC35" s="120" t="str">
        <f t="shared" si="5"/>
        <v xml:space="preserve"> </v>
      </c>
    </row>
    <row r="36" spans="1:29" ht="18.600000000000001" customHeight="1">
      <c r="A36" s="87" t="s">
        <v>151</v>
      </c>
      <c r="B36" s="86">
        <v>22</v>
      </c>
      <c r="C36" s="187" t="str">
        <f t="shared" ref="C36:R37" si="6">IF(C$17&gt;=1,"0"," ")</f>
        <v xml:space="preserve"> </v>
      </c>
      <c r="D36" s="187" t="str">
        <f t="shared" si="6"/>
        <v xml:space="preserve"> </v>
      </c>
      <c r="E36" s="187" t="str">
        <f t="shared" si="6"/>
        <v xml:space="preserve"> </v>
      </c>
      <c r="F36" s="187" t="str">
        <f t="shared" si="6"/>
        <v xml:space="preserve"> </v>
      </c>
      <c r="G36" s="187" t="str">
        <f t="shared" si="6"/>
        <v xml:space="preserve"> </v>
      </c>
      <c r="H36" s="187" t="str">
        <f t="shared" si="6"/>
        <v xml:space="preserve"> </v>
      </c>
      <c r="I36" s="187" t="str">
        <f t="shared" si="6"/>
        <v xml:space="preserve"> </v>
      </c>
      <c r="J36" s="187" t="str">
        <f t="shared" si="6"/>
        <v xml:space="preserve"> </v>
      </c>
      <c r="K36" s="187" t="str">
        <f t="shared" si="6"/>
        <v xml:space="preserve"> </v>
      </c>
      <c r="L36" s="187" t="str">
        <f t="shared" si="6"/>
        <v xml:space="preserve"> </v>
      </c>
      <c r="M36" s="187" t="str">
        <f t="shared" si="6"/>
        <v xml:space="preserve"> </v>
      </c>
      <c r="N36" s="187" t="str">
        <f t="shared" si="6"/>
        <v xml:space="preserve"> </v>
      </c>
      <c r="O36" s="187" t="str">
        <f t="shared" si="6"/>
        <v xml:space="preserve"> </v>
      </c>
      <c r="P36" s="187" t="str">
        <f t="shared" si="6"/>
        <v xml:space="preserve"> </v>
      </c>
      <c r="Q36" s="187" t="str">
        <f t="shared" si="6"/>
        <v xml:space="preserve"> </v>
      </c>
      <c r="R36" s="187" t="str">
        <f t="shared" si="6"/>
        <v xml:space="preserve"> </v>
      </c>
      <c r="S36" s="187" t="str">
        <f t="shared" ref="S36:AC37" si="7">IF(S$17&gt;=1,"0"," ")</f>
        <v xml:space="preserve"> </v>
      </c>
      <c r="T36" s="187" t="str">
        <f t="shared" si="7"/>
        <v xml:space="preserve"> </v>
      </c>
      <c r="U36" s="187" t="str">
        <f t="shared" si="7"/>
        <v xml:space="preserve"> </v>
      </c>
      <c r="V36" s="187" t="str">
        <f t="shared" si="7"/>
        <v xml:space="preserve"> </v>
      </c>
      <c r="W36" s="187" t="str">
        <f t="shared" si="7"/>
        <v xml:space="preserve"> </v>
      </c>
      <c r="X36" s="187" t="str">
        <f t="shared" si="7"/>
        <v xml:space="preserve"> </v>
      </c>
      <c r="Y36" s="187" t="str">
        <f t="shared" si="7"/>
        <v xml:space="preserve"> </v>
      </c>
      <c r="Z36" s="187" t="str">
        <f t="shared" si="7"/>
        <v xml:space="preserve"> </v>
      </c>
      <c r="AA36" s="187" t="str">
        <f t="shared" si="7"/>
        <v xml:space="preserve"> </v>
      </c>
      <c r="AB36" s="187" t="str">
        <f t="shared" si="7"/>
        <v xml:space="preserve"> </v>
      </c>
      <c r="AC36" s="187" t="str">
        <f t="shared" si="7"/>
        <v xml:space="preserve"> </v>
      </c>
    </row>
    <row r="37" spans="1:29" s="4" customFormat="1" ht="18.600000000000001" customHeight="1">
      <c r="A37" s="87" t="s">
        <v>152</v>
      </c>
      <c r="B37" s="86">
        <v>23</v>
      </c>
      <c r="C37" s="187" t="str">
        <f t="shared" si="6"/>
        <v xml:space="preserve"> </v>
      </c>
      <c r="D37" s="187" t="str">
        <f t="shared" si="6"/>
        <v xml:space="preserve"> </v>
      </c>
      <c r="E37" s="187" t="str">
        <f t="shared" si="6"/>
        <v xml:space="preserve"> </v>
      </c>
      <c r="F37" s="187" t="str">
        <f t="shared" si="6"/>
        <v xml:space="preserve"> </v>
      </c>
      <c r="G37" s="187" t="str">
        <f t="shared" si="6"/>
        <v xml:space="preserve"> </v>
      </c>
      <c r="H37" s="187" t="str">
        <f t="shared" si="6"/>
        <v xml:space="preserve"> </v>
      </c>
      <c r="I37" s="187" t="str">
        <f t="shared" si="6"/>
        <v xml:space="preserve"> </v>
      </c>
      <c r="J37" s="187" t="str">
        <f t="shared" si="6"/>
        <v xml:space="preserve"> </v>
      </c>
      <c r="K37" s="187" t="str">
        <f t="shared" si="6"/>
        <v xml:space="preserve"> </v>
      </c>
      <c r="L37" s="187" t="str">
        <f t="shared" si="6"/>
        <v xml:space="preserve"> </v>
      </c>
      <c r="M37" s="187" t="str">
        <f t="shared" si="6"/>
        <v xml:space="preserve"> </v>
      </c>
      <c r="N37" s="187" t="str">
        <f t="shared" si="6"/>
        <v xml:space="preserve"> </v>
      </c>
      <c r="O37" s="187" t="str">
        <f t="shared" si="6"/>
        <v xml:space="preserve"> </v>
      </c>
      <c r="P37" s="187" t="str">
        <f t="shared" si="6"/>
        <v xml:space="preserve"> </v>
      </c>
      <c r="Q37" s="187" t="str">
        <f t="shared" si="6"/>
        <v xml:space="preserve"> </v>
      </c>
      <c r="R37" s="187" t="str">
        <f t="shared" si="6"/>
        <v xml:space="preserve"> </v>
      </c>
      <c r="S37" s="187" t="str">
        <f t="shared" si="7"/>
        <v xml:space="preserve"> </v>
      </c>
      <c r="T37" s="187" t="str">
        <f t="shared" si="7"/>
        <v xml:space="preserve"> </v>
      </c>
      <c r="U37" s="187" t="str">
        <f t="shared" si="7"/>
        <v xml:space="preserve"> </v>
      </c>
      <c r="V37" s="187" t="str">
        <f t="shared" si="7"/>
        <v xml:space="preserve"> </v>
      </c>
      <c r="W37" s="187" t="str">
        <f t="shared" si="7"/>
        <v xml:space="preserve"> </v>
      </c>
      <c r="X37" s="187" t="str">
        <f t="shared" si="7"/>
        <v xml:space="preserve"> </v>
      </c>
      <c r="Y37" s="187" t="str">
        <f t="shared" si="7"/>
        <v xml:space="preserve"> </v>
      </c>
      <c r="Z37" s="187" t="str">
        <f t="shared" si="7"/>
        <v xml:space="preserve"> </v>
      </c>
      <c r="AA37" s="187" t="str">
        <f t="shared" si="7"/>
        <v xml:space="preserve"> </v>
      </c>
      <c r="AB37" s="187" t="str">
        <f t="shared" si="7"/>
        <v xml:space="preserve"> </v>
      </c>
      <c r="AC37" s="187" t="str">
        <f t="shared" si="7"/>
        <v xml:space="preserve"> </v>
      </c>
    </row>
    <row r="38" spans="1:29" s="4" customFormat="1" ht="18.600000000000001" customHeight="1">
      <c r="A38" s="87" t="s">
        <v>153</v>
      </c>
      <c r="B38" s="86">
        <v>24</v>
      </c>
      <c r="C38" s="113"/>
      <c r="D38" s="111"/>
      <c r="E38" s="111"/>
      <c r="F38" s="111"/>
      <c r="G38" s="111"/>
      <c r="H38" s="111"/>
      <c r="I38" s="112"/>
      <c r="J38" s="113"/>
      <c r="K38" s="111"/>
      <c r="L38" s="111"/>
      <c r="M38" s="111"/>
      <c r="N38" s="111"/>
      <c r="O38" s="111"/>
      <c r="P38" s="111"/>
      <c r="Q38" s="134"/>
      <c r="R38" s="111"/>
      <c r="S38" s="111"/>
      <c r="T38" s="111"/>
      <c r="U38" s="111"/>
      <c r="V38" s="111"/>
      <c r="W38" s="111"/>
      <c r="X38" s="152"/>
      <c r="Y38" s="111"/>
      <c r="Z38" s="152"/>
      <c r="AA38" s="146"/>
      <c r="AB38" s="111"/>
      <c r="AC38" s="140"/>
    </row>
    <row r="39" spans="1:29" s="4" customFormat="1" ht="18.600000000000001" customHeight="1">
      <c r="A39" s="84" t="s">
        <v>154</v>
      </c>
      <c r="B39" s="86">
        <v>25</v>
      </c>
      <c r="C39" s="113"/>
      <c r="D39" s="111"/>
      <c r="E39" s="111"/>
      <c r="F39" s="111"/>
      <c r="G39" s="111"/>
      <c r="H39" s="111"/>
      <c r="I39" s="112"/>
      <c r="J39" s="113"/>
      <c r="K39" s="111"/>
      <c r="L39" s="111"/>
      <c r="M39" s="111"/>
      <c r="N39" s="111"/>
      <c r="O39" s="111"/>
      <c r="P39" s="111"/>
      <c r="Q39" s="134"/>
      <c r="R39" s="111"/>
      <c r="S39" s="111"/>
      <c r="T39" s="111"/>
      <c r="U39" s="111"/>
      <c r="V39" s="111"/>
      <c r="W39" s="111"/>
      <c r="X39" s="152"/>
      <c r="Y39" s="111"/>
      <c r="Z39" s="152"/>
      <c r="AA39" s="146"/>
      <c r="AB39" s="111"/>
      <c r="AC39" s="140"/>
    </row>
    <row r="40" spans="1:29" s="4" customFormat="1" ht="18.600000000000001" customHeight="1">
      <c r="A40" s="90" t="s">
        <v>155</v>
      </c>
      <c r="B40" s="86">
        <v>26</v>
      </c>
      <c r="C40" s="187" t="str">
        <f>IF(C$17&gt;=1,"L"," ")</f>
        <v xml:space="preserve"> </v>
      </c>
      <c r="D40" s="187" t="str">
        <f t="shared" ref="D40:AC41" si="8">IF(D$17&gt;=1,"L"," ")</f>
        <v xml:space="preserve"> </v>
      </c>
      <c r="E40" s="187" t="str">
        <f t="shared" si="8"/>
        <v xml:space="preserve"> </v>
      </c>
      <c r="F40" s="187" t="str">
        <f t="shared" si="8"/>
        <v xml:space="preserve"> </v>
      </c>
      <c r="G40" s="187" t="str">
        <f t="shared" si="8"/>
        <v xml:space="preserve"> </v>
      </c>
      <c r="H40" s="187" t="str">
        <f t="shared" si="8"/>
        <v xml:space="preserve"> </v>
      </c>
      <c r="I40" s="187" t="str">
        <f t="shared" si="8"/>
        <v xml:space="preserve"> </v>
      </c>
      <c r="J40" s="187" t="str">
        <f t="shared" si="8"/>
        <v xml:space="preserve"> </v>
      </c>
      <c r="K40" s="187" t="str">
        <f t="shared" si="8"/>
        <v xml:space="preserve"> </v>
      </c>
      <c r="L40" s="187" t="str">
        <f t="shared" si="8"/>
        <v xml:space="preserve"> </v>
      </c>
      <c r="M40" s="187" t="str">
        <f t="shared" si="8"/>
        <v xml:space="preserve"> </v>
      </c>
      <c r="N40" s="187" t="str">
        <f t="shared" si="8"/>
        <v xml:space="preserve"> </v>
      </c>
      <c r="O40" s="187" t="str">
        <f t="shared" si="8"/>
        <v xml:space="preserve"> </v>
      </c>
      <c r="P40" s="187" t="str">
        <f t="shared" si="8"/>
        <v xml:space="preserve"> </v>
      </c>
      <c r="Q40" s="187" t="str">
        <f t="shared" si="8"/>
        <v xml:space="preserve"> </v>
      </c>
      <c r="R40" s="187" t="str">
        <f t="shared" si="8"/>
        <v xml:space="preserve"> </v>
      </c>
      <c r="S40" s="187" t="str">
        <f t="shared" si="8"/>
        <v xml:space="preserve"> </v>
      </c>
      <c r="T40" s="187" t="str">
        <f t="shared" si="8"/>
        <v xml:space="preserve"> </v>
      </c>
      <c r="U40" s="187" t="str">
        <f t="shared" si="8"/>
        <v xml:space="preserve"> </v>
      </c>
      <c r="V40" s="187" t="str">
        <f t="shared" si="8"/>
        <v xml:space="preserve"> </v>
      </c>
      <c r="W40" s="187" t="str">
        <f t="shared" si="8"/>
        <v xml:space="preserve"> </v>
      </c>
      <c r="X40" s="187" t="str">
        <f t="shared" si="8"/>
        <v xml:space="preserve"> </v>
      </c>
      <c r="Y40" s="187" t="str">
        <f t="shared" si="8"/>
        <v xml:space="preserve"> </v>
      </c>
      <c r="Z40" s="187" t="str">
        <f t="shared" si="8"/>
        <v xml:space="preserve"> </v>
      </c>
      <c r="AA40" s="187" t="str">
        <f t="shared" si="8"/>
        <v xml:space="preserve"> </v>
      </c>
      <c r="AB40" s="187" t="str">
        <f t="shared" si="8"/>
        <v xml:space="preserve"> </v>
      </c>
      <c r="AC40" s="187" t="str">
        <f t="shared" si="8"/>
        <v xml:space="preserve"> </v>
      </c>
    </row>
    <row r="41" spans="1:29" s="4" customFormat="1" ht="18.600000000000001" customHeight="1">
      <c r="A41" s="90" t="s">
        <v>156</v>
      </c>
      <c r="B41" s="86">
        <v>27</v>
      </c>
      <c r="C41" s="187" t="str">
        <f>IF(C$17&gt;=1,"L"," ")</f>
        <v xml:space="preserve"> </v>
      </c>
      <c r="D41" s="187" t="str">
        <f t="shared" si="8"/>
        <v xml:space="preserve"> </v>
      </c>
      <c r="E41" s="187" t="str">
        <f t="shared" si="8"/>
        <v xml:space="preserve"> </v>
      </c>
      <c r="F41" s="187" t="str">
        <f t="shared" si="8"/>
        <v xml:space="preserve"> </v>
      </c>
      <c r="G41" s="187" t="str">
        <f t="shared" si="8"/>
        <v xml:space="preserve"> </v>
      </c>
      <c r="H41" s="187" t="str">
        <f t="shared" si="8"/>
        <v xml:space="preserve"> </v>
      </c>
      <c r="I41" s="187" t="str">
        <f t="shared" si="8"/>
        <v xml:space="preserve"> </v>
      </c>
      <c r="J41" s="187" t="str">
        <f t="shared" si="8"/>
        <v xml:space="preserve"> </v>
      </c>
      <c r="K41" s="187" t="str">
        <f t="shared" si="8"/>
        <v xml:space="preserve"> </v>
      </c>
      <c r="L41" s="187" t="str">
        <f t="shared" si="8"/>
        <v xml:space="preserve"> </v>
      </c>
      <c r="M41" s="187" t="str">
        <f t="shared" si="8"/>
        <v xml:space="preserve"> </v>
      </c>
      <c r="N41" s="187" t="str">
        <f t="shared" si="8"/>
        <v xml:space="preserve"> </v>
      </c>
      <c r="O41" s="187" t="str">
        <f t="shared" si="8"/>
        <v xml:space="preserve"> </v>
      </c>
      <c r="P41" s="187" t="str">
        <f t="shared" si="8"/>
        <v xml:space="preserve"> </v>
      </c>
      <c r="Q41" s="187" t="str">
        <f t="shared" si="8"/>
        <v xml:space="preserve"> </v>
      </c>
      <c r="R41" s="187" t="str">
        <f t="shared" si="8"/>
        <v xml:space="preserve"> </v>
      </c>
      <c r="S41" s="187" t="str">
        <f t="shared" si="8"/>
        <v xml:space="preserve"> </v>
      </c>
      <c r="T41" s="187" t="str">
        <f t="shared" si="8"/>
        <v xml:space="preserve"> </v>
      </c>
      <c r="U41" s="187" t="str">
        <f t="shared" si="8"/>
        <v xml:space="preserve"> </v>
      </c>
      <c r="V41" s="187" t="str">
        <f t="shared" si="8"/>
        <v xml:space="preserve"> </v>
      </c>
      <c r="W41" s="187" t="str">
        <f t="shared" si="8"/>
        <v xml:space="preserve"> </v>
      </c>
      <c r="X41" s="187" t="str">
        <f t="shared" si="8"/>
        <v xml:space="preserve"> </v>
      </c>
      <c r="Y41" s="187" t="str">
        <f t="shared" si="8"/>
        <v xml:space="preserve"> </v>
      </c>
      <c r="Z41" s="187" t="str">
        <f t="shared" si="8"/>
        <v xml:space="preserve"> </v>
      </c>
      <c r="AA41" s="187" t="str">
        <f t="shared" si="8"/>
        <v xml:space="preserve"> </v>
      </c>
      <c r="AB41" s="187" t="str">
        <f t="shared" si="8"/>
        <v xml:space="preserve"> </v>
      </c>
      <c r="AC41" s="187" t="str">
        <f t="shared" si="8"/>
        <v xml:space="preserve"> </v>
      </c>
    </row>
    <row r="42" spans="1:29" s="4" customFormat="1" ht="18.600000000000001" customHeight="1">
      <c r="A42" s="90" t="s">
        <v>157</v>
      </c>
      <c r="B42" s="86">
        <v>28</v>
      </c>
      <c r="C42" s="113"/>
      <c r="D42" s="111"/>
      <c r="E42" s="111"/>
      <c r="F42" s="111"/>
      <c r="G42" s="111"/>
      <c r="H42" s="111"/>
      <c r="I42" s="112"/>
      <c r="J42" s="113"/>
      <c r="K42" s="111"/>
      <c r="L42" s="111"/>
      <c r="M42" s="111"/>
      <c r="N42" s="111"/>
      <c r="O42" s="111"/>
      <c r="P42" s="111"/>
      <c r="Q42" s="134"/>
      <c r="R42" s="111"/>
      <c r="S42" s="111"/>
      <c r="T42" s="111"/>
      <c r="U42" s="111"/>
      <c r="V42" s="111"/>
      <c r="W42" s="111"/>
      <c r="X42" s="152"/>
      <c r="Y42" s="111"/>
      <c r="Z42" s="152"/>
      <c r="AA42" s="146"/>
      <c r="AB42" s="111"/>
      <c r="AC42" s="140"/>
    </row>
    <row r="43" spans="1:29" s="4" customFormat="1" ht="18.600000000000001" customHeight="1">
      <c r="A43" s="90" t="s">
        <v>158</v>
      </c>
      <c r="B43" s="86">
        <v>29</v>
      </c>
      <c r="C43" s="113"/>
      <c r="D43" s="111"/>
      <c r="E43" s="111"/>
      <c r="F43" s="111"/>
      <c r="G43" s="111"/>
      <c r="H43" s="111"/>
      <c r="I43" s="112"/>
      <c r="J43" s="113"/>
      <c r="K43" s="111"/>
      <c r="L43" s="111"/>
      <c r="M43" s="111"/>
      <c r="N43" s="111"/>
      <c r="O43" s="111"/>
      <c r="P43" s="111"/>
      <c r="Q43" s="134"/>
      <c r="R43" s="111"/>
      <c r="S43" s="111"/>
      <c r="T43" s="111"/>
      <c r="U43" s="111"/>
      <c r="V43" s="111"/>
      <c r="W43" s="111"/>
      <c r="X43" s="152"/>
      <c r="Y43" s="111"/>
      <c r="Z43" s="152"/>
      <c r="AA43" s="146"/>
      <c r="AB43" s="111"/>
      <c r="AC43" s="140"/>
    </row>
    <row r="44" spans="1:29" s="4" customFormat="1" ht="18.600000000000001" customHeight="1">
      <c r="A44" s="90" t="s">
        <v>159</v>
      </c>
      <c r="B44" s="86">
        <v>30</v>
      </c>
      <c r="C44" s="113"/>
      <c r="D44" s="111"/>
      <c r="E44" s="111"/>
      <c r="F44" s="111"/>
      <c r="G44" s="111"/>
      <c r="H44" s="111"/>
      <c r="I44" s="112"/>
      <c r="J44" s="113"/>
      <c r="K44" s="111"/>
      <c r="L44" s="111"/>
      <c r="M44" s="111"/>
      <c r="N44" s="111"/>
      <c r="O44" s="111"/>
      <c r="P44" s="111"/>
      <c r="Q44" s="134"/>
      <c r="R44" s="111"/>
      <c r="S44" s="111"/>
      <c r="T44" s="111"/>
      <c r="U44" s="111"/>
      <c r="V44" s="111"/>
      <c r="W44" s="111"/>
      <c r="X44" s="152"/>
      <c r="Y44" s="111"/>
      <c r="Z44" s="152"/>
      <c r="AA44" s="146"/>
      <c r="AB44" s="111"/>
      <c r="AC44" s="140"/>
    </row>
    <row r="45" spans="1:29" s="4" customFormat="1" ht="18.600000000000001" customHeight="1">
      <c r="A45" s="90" t="s">
        <v>160</v>
      </c>
      <c r="B45" s="86">
        <v>31</v>
      </c>
      <c r="C45" s="187" t="str">
        <f>IF(C$17&gt;=1,"L"," ")</f>
        <v xml:space="preserve"> </v>
      </c>
      <c r="D45" s="187" t="str">
        <f t="shared" ref="D45:AC45" si="9">IF(D$17&gt;=1,"L"," ")</f>
        <v xml:space="preserve"> </v>
      </c>
      <c r="E45" s="187" t="str">
        <f t="shared" si="9"/>
        <v xml:space="preserve"> </v>
      </c>
      <c r="F45" s="187" t="str">
        <f t="shared" si="9"/>
        <v xml:space="preserve"> </v>
      </c>
      <c r="G45" s="187" t="str">
        <f t="shared" si="9"/>
        <v xml:space="preserve"> </v>
      </c>
      <c r="H45" s="187" t="str">
        <f t="shared" si="9"/>
        <v xml:space="preserve"> </v>
      </c>
      <c r="I45" s="187" t="str">
        <f t="shared" si="9"/>
        <v xml:space="preserve"> </v>
      </c>
      <c r="J45" s="187" t="str">
        <f t="shared" si="9"/>
        <v xml:space="preserve"> </v>
      </c>
      <c r="K45" s="187" t="str">
        <f t="shared" si="9"/>
        <v xml:space="preserve"> </v>
      </c>
      <c r="L45" s="187" t="str">
        <f t="shared" si="9"/>
        <v xml:space="preserve"> </v>
      </c>
      <c r="M45" s="187" t="str">
        <f t="shared" si="9"/>
        <v xml:space="preserve"> </v>
      </c>
      <c r="N45" s="187" t="str">
        <f t="shared" si="9"/>
        <v xml:space="preserve"> </v>
      </c>
      <c r="O45" s="187" t="str">
        <f t="shared" si="9"/>
        <v xml:space="preserve"> </v>
      </c>
      <c r="P45" s="187" t="str">
        <f t="shared" si="9"/>
        <v xml:space="preserve"> </v>
      </c>
      <c r="Q45" s="187" t="str">
        <f t="shared" si="9"/>
        <v xml:space="preserve"> </v>
      </c>
      <c r="R45" s="187" t="str">
        <f t="shared" si="9"/>
        <v xml:space="preserve"> </v>
      </c>
      <c r="S45" s="187" t="str">
        <f t="shared" si="9"/>
        <v xml:space="preserve"> </v>
      </c>
      <c r="T45" s="187" t="str">
        <f t="shared" si="9"/>
        <v xml:space="preserve"> </v>
      </c>
      <c r="U45" s="187" t="str">
        <f t="shared" si="9"/>
        <v xml:space="preserve"> </v>
      </c>
      <c r="V45" s="187" t="str">
        <f t="shared" si="9"/>
        <v xml:space="preserve"> </v>
      </c>
      <c r="W45" s="187" t="str">
        <f t="shared" si="9"/>
        <v xml:space="preserve"> </v>
      </c>
      <c r="X45" s="187" t="str">
        <f t="shared" si="9"/>
        <v xml:space="preserve"> </v>
      </c>
      <c r="Y45" s="187" t="str">
        <f t="shared" si="9"/>
        <v xml:space="preserve"> </v>
      </c>
      <c r="Z45" s="187" t="str">
        <f t="shared" si="9"/>
        <v xml:space="preserve"> </v>
      </c>
      <c r="AA45" s="187" t="str">
        <f t="shared" si="9"/>
        <v xml:space="preserve"> </v>
      </c>
      <c r="AB45" s="187" t="str">
        <f t="shared" si="9"/>
        <v xml:space="preserve"> </v>
      </c>
      <c r="AC45" s="187" t="str">
        <f t="shared" si="9"/>
        <v xml:space="preserve"> </v>
      </c>
    </row>
    <row r="46" spans="1:29" s="4" customFormat="1" ht="18.600000000000001" customHeight="1">
      <c r="A46" s="90" t="s">
        <v>161</v>
      </c>
      <c r="B46" s="86">
        <v>32</v>
      </c>
      <c r="C46" s="113"/>
      <c r="D46" s="111"/>
      <c r="E46" s="111"/>
      <c r="F46" s="111"/>
      <c r="G46" s="111"/>
      <c r="H46" s="111"/>
      <c r="I46" s="112"/>
      <c r="J46" s="113"/>
      <c r="K46" s="111"/>
      <c r="L46" s="111"/>
      <c r="M46" s="111"/>
      <c r="N46" s="111"/>
      <c r="O46" s="111"/>
      <c r="P46" s="111"/>
      <c r="Q46" s="134"/>
      <c r="R46" s="111"/>
      <c r="S46" s="111"/>
      <c r="T46" s="111"/>
      <c r="U46" s="111"/>
      <c r="V46" s="111"/>
      <c r="W46" s="111"/>
      <c r="X46" s="152"/>
      <c r="Y46" s="111"/>
      <c r="Z46" s="152"/>
      <c r="AA46" s="146"/>
      <c r="AB46" s="111"/>
      <c r="AC46" s="140"/>
    </row>
    <row r="47" spans="1:29" ht="18.600000000000001" customHeight="1">
      <c r="A47" s="90" t="s">
        <v>162</v>
      </c>
      <c r="B47" s="86">
        <v>33</v>
      </c>
      <c r="C47" s="113"/>
      <c r="D47" s="111"/>
      <c r="E47" s="111"/>
      <c r="F47" s="111"/>
      <c r="G47" s="111"/>
      <c r="H47" s="111"/>
      <c r="I47" s="112"/>
      <c r="J47" s="113"/>
      <c r="K47" s="111"/>
      <c r="L47" s="111"/>
      <c r="M47" s="111"/>
      <c r="N47" s="111"/>
      <c r="O47" s="111"/>
      <c r="P47" s="111"/>
      <c r="Q47" s="134"/>
      <c r="R47" s="111"/>
      <c r="S47" s="111"/>
      <c r="T47" s="111"/>
      <c r="U47" s="111"/>
      <c r="V47" s="111"/>
      <c r="W47" s="111"/>
      <c r="X47" s="152"/>
      <c r="Y47" s="111"/>
      <c r="Z47" s="152"/>
      <c r="AA47" s="146"/>
      <c r="AB47" s="111"/>
      <c r="AC47" s="140"/>
    </row>
    <row r="48" spans="1:29" s="14" customFormat="1" ht="18.600000000000001" customHeight="1">
      <c r="A48" s="90" t="s">
        <v>163</v>
      </c>
      <c r="B48" s="86">
        <v>34</v>
      </c>
      <c r="C48" s="113"/>
      <c r="D48" s="111"/>
      <c r="E48" s="111"/>
      <c r="F48" s="111"/>
      <c r="G48" s="111"/>
      <c r="H48" s="111"/>
      <c r="I48" s="112"/>
      <c r="J48" s="113"/>
      <c r="K48" s="111"/>
      <c r="L48" s="111"/>
      <c r="M48" s="111"/>
      <c r="N48" s="111"/>
      <c r="O48" s="111"/>
      <c r="P48" s="111"/>
      <c r="Q48" s="134"/>
      <c r="R48" s="111"/>
      <c r="S48" s="111"/>
      <c r="T48" s="111"/>
      <c r="U48" s="111"/>
      <c r="V48" s="111"/>
      <c r="W48" s="111"/>
      <c r="X48" s="152"/>
      <c r="Y48" s="111"/>
      <c r="Z48" s="152"/>
      <c r="AA48" s="146"/>
      <c r="AB48" s="111"/>
      <c r="AC48" s="140"/>
    </row>
    <row r="49" spans="1:29" s="4" customFormat="1" ht="18.600000000000001" customHeight="1">
      <c r="A49" s="90" t="s">
        <v>164</v>
      </c>
      <c r="B49" s="86">
        <v>35</v>
      </c>
      <c r="C49" s="113"/>
      <c r="D49" s="111"/>
      <c r="E49" s="111"/>
      <c r="F49" s="111"/>
      <c r="G49" s="111"/>
      <c r="H49" s="111"/>
      <c r="I49" s="112"/>
      <c r="J49" s="113"/>
      <c r="K49" s="111"/>
      <c r="L49" s="111"/>
      <c r="M49" s="111"/>
      <c r="N49" s="111"/>
      <c r="O49" s="111"/>
      <c r="P49" s="111"/>
      <c r="Q49" s="134"/>
      <c r="R49" s="111"/>
      <c r="S49" s="111"/>
      <c r="T49" s="111"/>
      <c r="U49" s="111"/>
      <c r="V49" s="111"/>
      <c r="W49" s="111"/>
      <c r="X49" s="152"/>
      <c r="Y49" s="111"/>
      <c r="Z49" s="152"/>
      <c r="AA49" s="146"/>
      <c r="AB49" s="111"/>
      <c r="AC49" s="140"/>
    </row>
    <row r="50" spans="1:29" ht="18.600000000000001" customHeight="1">
      <c r="A50" s="90" t="s">
        <v>165</v>
      </c>
      <c r="B50" s="86">
        <v>36</v>
      </c>
      <c r="C50" s="102"/>
      <c r="D50" s="101"/>
      <c r="E50" s="101"/>
      <c r="F50" s="101"/>
      <c r="G50" s="101"/>
      <c r="H50" s="101"/>
      <c r="I50" s="103"/>
      <c r="J50" s="102"/>
      <c r="K50" s="101"/>
      <c r="L50" s="101"/>
      <c r="M50" s="101"/>
      <c r="N50" s="101"/>
      <c r="O50" s="101"/>
      <c r="P50" s="128"/>
      <c r="Q50" s="135"/>
      <c r="R50" s="101"/>
      <c r="S50" s="101"/>
      <c r="T50" s="101"/>
      <c r="U50" s="101"/>
      <c r="V50" s="101"/>
      <c r="W50" s="128"/>
      <c r="X50" s="153"/>
      <c r="Y50" s="128"/>
      <c r="Z50" s="153"/>
      <c r="AA50" s="147"/>
      <c r="AB50" s="128"/>
      <c r="AC50" s="141"/>
    </row>
    <row r="51" spans="1:29" ht="18.600000000000001" customHeight="1">
      <c r="A51" s="90" t="s">
        <v>166</v>
      </c>
      <c r="B51" s="86">
        <v>37</v>
      </c>
      <c r="C51" s="188"/>
      <c r="D51" s="189"/>
      <c r="E51" s="189"/>
      <c r="F51" s="189"/>
      <c r="G51" s="189"/>
      <c r="H51" s="189"/>
      <c r="I51" s="190"/>
      <c r="J51" s="188"/>
      <c r="K51" s="189"/>
      <c r="L51" s="189"/>
      <c r="M51" s="189"/>
      <c r="N51" s="189"/>
      <c r="O51" s="189"/>
      <c r="P51" s="189"/>
      <c r="Q51" s="191"/>
      <c r="R51" s="189"/>
      <c r="S51" s="189"/>
      <c r="T51" s="189"/>
      <c r="U51" s="189"/>
      <c r="V51" s="189"/>
      <c r="W51" s="189"/>
      <c r="X51" s="192"/>
      <c r="Y51" s="189"/>
      <c r="Z51" s="192"/>
      <c r="AA51" s="193"/>
      <c r="AB51" s="189"/>
      <c r="AC51" s="194"/>
    </row>
    <row r="52" spans="1:29" ht="18.600000000000001" customHeight="1">
      <c r="A52" s="90" t="s">
        <v>167</v>
      </c>
      <c r="B52" s="86">
        <v>38</v>
      </c>
      <c r="C52" s="188"/>
      <c r="D52" s="189"/>
      <c r="E52" s="189"/>
      <c r="F52" s="189"/>
      <c r="G52" s="189"/>
      <c r="H52" s="189"/>
      <c r="I52" s="190"/>
      <c r="J52" s="188"/>
      <c r="K52" s="189"/>
      <c r="L52" s="189"/>
      <c r="M52" s="189"/>
      <c r="N52" s="189"/>
      <c r="O52" s="189"/>
      <c r="P52" s="189"/>
      <c r="Q52" s="191"/>
      <c r="R52" s="189"/>
      <c r="S52" s="189"/>
      <c r="T52" s="189"/>
      <c r="U52" s="189"/>
      <c r="V52" s="189"/>
      <c r="W52" s="189"/>
      <c r="X52" s="192"/>
      <c r="Y52" s="189"/>
      <c r="Z52" s="192"/>
      <c r="AA52" s="193"/>
      <c r="AB52" s="189"/>
      <c r="AC52" s="194"/>
    </row>
    <row r="53" spans="1:29" ht="18.600000000000001" customHeight="1">
      <c r="A53" s="90" t="s">
        <v>168</v>
      </c>
      <c r="B53" s="86">
        <v>39</v>
      </c>
      <c r="C53" s="188"/>
      <c r="D53" s="189"/>
      <c r="E53" s="189"/>
      <c r="F53" s="189"/>
      <c r="G53" s="189"/>
      <c r="H53" s="189"/>
      <c r="I53" s="190"/>
      <c r="J53" s="188"/>
      <c r="K53" s="189"/>
      <c r="L53" s="189"/>
      <c r="M53" s="189"/>
      <c r="N53" s="189"/>
      <c r="O53" s="189"/>
      <c r="P53" s="189"/>
      <c r="Q53" s="191"/>
      <c r="R53" s="189"/>
      <c r="S53" s="189"/>
      <c r="T53" s="189"/>
      <c r="U53" s="189"/>
      <c r="V53" s="189"/>
      <c r="W53" s="189"/>
      <c r="X53" s="192"/>
      <c r="Y53" s="189"/>
      <c r="Z53" s="192"/>
      <c r="AA53" s="193"/>
      <c r="AB53" s="189"/>
      <c r="AC53" s="194"/>
    </row>
    <row r="54" spans="1:29" ht="18.600000000000001" customHeight="1">
      <c r="A54" s="90" t="s">
        <v>169</v>
      </c>
      <c r="B54" s="86">
        <v>40</v>
      </c>
      <c r="C54" s="113"/>
      <c r="D54" s="111"/>
      <c r="E54" s="111"/>
      <c r="F54" s="111"/>
      <c r="G54" s="111"/>
      <c r="H54" s="111"/>
      <c r="I54" s="112"/>
      <c r="J54" s="113"/>
      <c r="K54" s="111"/>
      <c r="L54" s="111"/>
      <c r="M54" s="111"/>
      <c r="N54" s="111"/>
      <c r="O54" s="111"/>
      <c r="P54" s="111"/>
      <c r="Q54" s="134"/>
      <c r="R54" s="111"/>
      <c r="S54" s="111"/>
      <c r="T54" s="111"/>
      <c r="U54" s="111"/>
      <c r="V54" s="111"/>
      <c r="W54" s="111"/>
      <c r="X54" s="152"/>
      <c r="Y54" s="111"/>
      <c r="Z54" s="152"/>
      <c r="AA54" s="146"/>
      <c r="AB54" s="111"/>
      <c r="AC54" s="140"/>
    </row>
    <row r="55" spans="1:29" ht="18.600000000000001" customHeight="1">
      <c r="A55" s="90" t="s">
        <v>170</v>
      </c>
      <c r="B55" s="86">
        <v>41</v>
      </c>
      <c r="C55" s="179"/>
      <c r="D55" s="178"/>
      <c r="E55" s="178"/>
      <c r="F55" s="178"/>
      <c r="G55" s="178"/>
      <c r="H55" s="178"/>
      <c r="I55" s="180"/>
      <c r="J55" s="179"/>
      <c r="K55" s="178"/>
      <c r="L55" s="165"/>
      <c r="M55" s="165"/>
      <c r="N55" s="165"/>
      <c r="O55" s="165"/>
      <c r="P55" s="165"/>
      <c r="Q55" s="166"/>
      <c r="R55" s="165"/>
      <c r="S55" s="165"/>
      <c r="T55" s="165"/>
      <c r="U55" s="165"/>
      <c r="V55" s="165"/>
      <c r="W55" s="165"/>
      <c r="X55" s="167"/>
      <c r="Y55" s="165"/>
      <c r="Z55" s="167"/>
      <c r="AA55" s="168"/>
      <c r="AB55" s="165"/>
      <c r="AC55" s="169"/>
    </row>
    <row r="56" spans="1:29" ht="18.600000000000001" customHeight="1">
      <c r="A56" s="90" t="s">
        <v>171</v>
      </c>
      <c r="B56" s="86">
        <v>42</v>
      </c>
      <c r="C56" s="179"/>
      <c r="D56" s="178"/>
      <c r="E56" s="178"/>
      <c r="F56" s="178"/>
      <c r="G56" s="178"/>
      <c r="H56" s="178"/>
      <c r="I56" s="180"/>
      <c r="J56" s="179"/>
      <c r="K56" s="178"/>
      <c r="L56" s="165"/>
      <c r="M56" s="165"/>
      <c r="N56" s="165"/>
      <c r="O56" s="165"/>
      <c r="P56" s="165"/>
      <c r="Q56" s="166"/>
      <c r="R56" s="165"/>
      <c r="S56" s="165"/>
      <c r="T56" s="165"/>
      <c r="U56" s="165"/>
      <c r="V56" s="165"/>
      <c r="W56" s="165"/>
      <c r="X56" s="167"/>
      <c r="Y56" s="165"/>
      <c r="Z56" s="167"/>
      <c r="AA56" s="168"/>
      <c r="AB56" s="165"/>
      <c r="AC56" s="169"/>
    </row>
    <row r="57" spans="1:29" ht="18.600000000000001" customHeight="1">
      <c r="A57" s="90" t="s">
        <v>172</v>
      </c>
      <c r="B57" s="86">
        <v>43</v>
      </c>
      <c r="C57" s="179"/>
      <c r="D57" s="178"/>
      <c r="E57" s="178"/>
      <c r="F57" s="178"/>
      <c r="G57" s="178"/>
      <c r="H57" s="178"/>
      <c r="I57" s="180"/>
      <c r="J57" s="179"/>
      <c r="K57" s="178"/>
      <c r="L57" s="165"/>
      <c r="M57" s="165"/>
      <c r="N57" s="165"/>
      <c r="O57" s="165"/>
      <c r="P57" s="165"/>
      <c r="Q57" s="166"/>
      <c r="R57" s="165"/>
      <c r="S57" s="165"/>
      <c r="T57" s="165"/>
      <c r="U57" s="165"/>
      <c r="V57" s="165"/>
      <c r="W57" s="165"/>
      <c r="X57" s="167"/>
      <c r="Y57" s="165"/>
      <c r="Z57" s="167"/>
      <c r="AA57" s="168"/>
      <c r="AB57" s="165"/>
      <c r="AC57" s="169"/>
    </row>
    <row r="58" spans="1:29" ht="18.600000000000001" customHeight="1">
      <c r="A58" s="196" t="s">
        <v>173</v>
      </c>
      <c r="B58" s="86">
        <v>44</v>
      </c>
      <c r="C58" s="197"/>
      <c r="D58" s="198"/>
      <c r="E58" s="198"/>
      <c r="F58" s="198"/>
      <c r="G58" s="198"/>
      <c r="H58" s="198"/>
      <c r="I58" s="199"/>
      <c r="J58" s="197"/>
      <c r="K58" s="198"/>
      <c r="L58" s="198"/>
      <c r="M58" s="198"/>
      <c r="N58" s="198"/>
      <c r="O58" s="198"/>
      <c r="P58" s="198"/>
      <c r="Q58" s="200"/>
      <c r="R58" s="198"/>
      <c r="S58" s="198"/>
      <c r="T58" s="198"/>
      <c r="U58" s="198"/>
      <c r="V58" s="198"/>
      <c r="W58" s="198"/>
      <c r="X58" s="201"/>
      <c r="Y58" s="198"/>
      <c r="Z58" s="201"/>
      <c r="AA58" s="202"/>
      <c r="AB58" s="198"/>
      <c r="AC58" s="203"/>
    </row>
    <row r="59" spans="1:29" ht="18.600000000000001" customHeight="1">
      <c r="A59" s="196" t="s">
        <v>174</v>
      </c>
      <c r="B59" s="86">
        <v>45</v>
      </c>
      <c r="C59" s="204"/>
      <c r="D59" s="205"/>
      <c r="E59" s="205"/>
      <c r="F59" s="205"/>
      <c r="G59" s="205"/>
      <c r="H59" s="205"/>
      <c r="I59" s="206"/>
      <c r="J59" s="204"/>
      <c r="K59" s="205"/>
      <c r="L59" s="205"/>
      <c r="M59" s="205"/>
      <c r="N59" s="205"/>
      <c r="O59" s="205"/>
      <c r="P59" s="205"/>
      <c r="Q59" s="207"/>
      <c r="R59" s="205"/>
      <c r="S59" s="205"/>
      <c r="T59" s="205"/>
      <c r="U59" s="205"/>
      <c r="V59" s="205"/>
      <c r="W59" s="205"/>
      <c r="X59" s="208"/>
      <c r="Y59" s="205"/>
      <c r="Z59" s="208"/>
      <c r="AA59" s="209"/>
      <c r="AB59" s="205"/>
      <c r="AC59" s="210"/>
    </row>
    <row r="60" spans="1:29" ht="18.600000000000001" customHeight="1">
      <c r="A60" s="196" t="s">
        <v>175</v>
      </c>
      <c r="B60" s="86">
        <v>46</v>
      </c>
      <c r="C60" s="204"/>
      <c r="D60" s="205"/>
      <c r="E60" s="205"/>
      <c r="F60" s="205"/>
      <c r="G60" s="205"/>
      <c r="H60" s="205"/>
      <c r="I60" s="206"/>
      <c r="J60" s="204"/>
      <c r="K60" s="205"/>
      <c r="L60" s="205"/>
      <c r="M60" s="205"/>
      <c r="N60" s="205"/>
      <c r="O60" s="205"/>
      <c r="P60" s="205"/>
      <c r="Q60" s="207"/>
      <c r="R60" s="205"/>
      <c r="S60" s="205"/>
      <c r="T60" s="205"/>
      <c r="U60" s="205"/>
      <c r="V60" s="205"/>
      <c r="W60" s="205"/>
      <c r="X60" s="208"/>
      <c r="Y60" s="205"/>
      <c r="Z60" s="208"/>
      <c r="AA60" s="209"/>
      <c r="AB60" s="205"/>
      <c r="AC60" s="210"/>
    </row>
    <row r="61" spans="1:29" ht="18.600000000000001" customHeight="1">
      <c r="A61" s="196" t="s">
        <v>176</v>
      </c>
      <c r="B61" s="86">
        <v>47</v>
      </c>
      <c r="C61" s="204"/>
      <c r="D61" s="205"/>
      <c r="E61" s="205"/>
      <c r="F61" s="205"/>
      <c r="G61" s="205"/>
      <c r="H61" s="205"/>
      <c r="I61" s="206"/>
      <c r="J61" s="204"/>
      <c r="K61" s="205"/>
      <c r="L61" s="205"/>
      <c r="M61" s="205"/>
      <c r="N61" s="205"/>
      <c r="O61" s="205"/>
      <c r="P61" s="205"/>
      <c r="Q61" s="207"/>
      <c r="R61" s="205"/>
      <c r="S61" s="205"/>
      <c r="T61" s="205"/>
      <c r="U61" s="205"/>
      <c r="V61" s="205"/>
      <c r="W61" s="205"/>
      <c r="X61" s="208"/>
      <c r="Y61" s="205"/>
      <c r="Z61" s="208"/>
      <c r="AA61" s="209"/>
      <c r="AB61" s="205"/>
      <c r="AC61" s="210"/>
    </row>
    <row r="62" spans="1:29" ht="18.600000000000001" customHeight="1">
      <c r="A62" s="196" t="s">
        <v>177</v>
      </c>
      <c r="B62" s="86">
        <v>48</v>
      </c>
      <c r="C62" s="204"/>
      <c r="D62" s="205"/>
      <c r="E62" s="205"/>
      <c r="F62" s="205"/>
      <c r="G62" s="205"/>
      <c r="H62" s="205"/>
      <c r="I62" s="206"/>
      <c r="J62" s="204"/>
      <c r="K62" s="205"/>
      <c r="L62" s="205"/>
      <c r="M62" s="205"/>
      <c r="N62" s="205"/>
      <c r="O62" s="205"/>
      <c r="P62" s="205"/>
      <c r="Q62" s="207"/>
      <c r="R62" s="205"/>
      <c r="S62" s="205"/>
      <c r="T62" s="205"/>
      <c r="U62" s="205"/>
      <c r="V62" s="205"/>
      <c r="W62" s="205"/>
      <c r="X62" s="208"/>
      <c r="Y62" s="205"/>
      <c r="Z62" s="208"/>
      <c r="AA62" s="209"/>
      <c r="AB62" s="205"/>
      <c r="AC62" s="210"/>
    </row>
    <row r="63" spans="1:29" ht="18.600000000000001" customHeight="1">
      <c r="A63" s="291" t="s">
        <v>178</v>
      </c>
      <c r="B63" s="293">
        <v>49</v>
      </c>
      <c r="C63" s="297"/>
      <c r="D63" s="295"/>
      <c r="E63" s="295"/>
      <c r="F63" s="295"/>
      <c r="G63" s="295"/>
      <c r="H63" s="295"/>
      <c r="I63" s="318"/>
      <c r="J63" s="297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318"/>
    </row>
    <row r="64" spans="1:29" ht="18.75" customHeight="1" thickBot="1">
      <c r="A64" s="292"/>
      <c r="B64" s="294"/>
      <c r="C64" s="298"/>
      <c r="D64" s="296"/>
      <c r="E64" s="296"/>
      <c r="F64" s="296"/>
      <c r="G64" s="296"/>
      <c r="H64" s="296"/>
      <c r="I64" s="319"/>
      <c r="J64" s="298"/>
      <c r="K64" s="296"/>
      <c r="L64" s="296"/>
      <c r="M64" s="296"/>
      <c r="N64" s="296"/>
      <c r="O64" s="296"/>
      <c r="P64" s="296"/>
      <c r="Q64" s="296"/>
      <c r="R64" s="296"/>
      <c r="S64" s="296"/>
      <c r="T64" s="296"/>
      <c r="U64" s="296"/>
      <c r="V64" s="296"/>
      <c r="W64" s="296"/>
      <c r="X64" s="296"/>
      <c r="Y64" s="296"/>
      <c r="Z64" s="296"/>
      <c r="AA64" s="296"/>
      <c r="AB64" s="296"/>
      <c r="AC64" s="319"/>
    </row>
    <row r="65" spans="1:29" ht="18.75" customHeight="1">
      <c r="A65" s="249" t="s">
        <v>179</v>
      </c>
      <c r="B65" s="121"/>
      <c r="C65" s="122"/>
      <c r="D65" s="122"/>
      <c r="E65" s="122"/>
      <c r="F65" s="122"/>
      <c r="G65" s="122"/>
      <c r="H65" s="122"/>
      <c r="I65" s="122"/>
      <c r="J65" s="249" t="s">
        <v>179</v>
      </c>
      <c r="K65" s="121"/>
      <c r="L65" s="122"/>
      <c r="M65" s="122"/>
      <c r="N65" s="122"/>
      <c r="O65" s="122"/>
      <c r="P65" s="122"/>
      <c r="Q65" s="122"/>
      <c r="R65" s="122"/>
      <c r="S65" s="122"/>
      <c r="T65" s="249" t="s">
        <v>179</v>
      </c>
      <c r="U65" s="121"/>
      <c r="V65" s="122"/>
      <c r="W65" s="122"/>
      <c r="X65" s="122"/>
      <c r="Y65" s="122"/>
      <c r="Z65" s="122"/>
      <c r="AA65" s="122"/>
      <c r="AB65" s="122"/>
    </row>
    <row r="66" spans="1:29" ht="18.75" customHeight="1">
      <c r="A66" s="250" t="s">
        <v>180</v>
      </c>
      <c r="B66" s="15"/>
      <c r="C66" s="250" t="s">
        <v>181</v>
      </c>
      <c r="D66" s="15"/>
      <c r="E66" s="15"/>
      <c r="F66" s="15"/>
      <c r="G66" s="15"/>
      <c r="H66" s="15"/>
      <c r="I66" s="251" t="s">
        <v>182</v>
      </c>
      <c r="J66" s="250" t="s">
        <v>180</v>
      </c>
      <c r="K66" s="15"/>
      <c r="L66" s="250" t="s">
        <v>181</v>
      </c>
      <c r="M66" s="15"/>
      <c r="N66" s="15"/>
      <c r="O66" s="15"/>
      <c r="P66" s="15"/>
      <c r="Q66" s="15"/>
      <c r="R66" s="251" t="s">
        <v>182</v>
      </c>
      <c r="S66" s="15"/>
      <c r="T66" s="250" t="s">
        <v>180</v>
      </c>
      <c r="U66" s="15"/>
      <c r="V66" s="250" t="s">
        <v>181</v>
      </c>
      <c r="W66" s="15"/>
      <c r="X66" s="15"/>
      <c r="Y66" s="15"/>
      <c r="Z66" s="15"/>
      <c r="AA66" s="15"/>
      <c r="AB66" s="251" t="s">
        <v>182</v>
      </c>
    </row>
    <row r="67" spans="1:29" ht="15.75">
      <c r="A67" s="1" t="s">
        <v>1</v>
      </c>
      <c r="B67" s="1"/>
      <c r="C67" s="1"/>
      <c r="D67" s="1"/>
      <c r="E67" s="2"/>
      <c r="F67" s="2"/>
      <c r="G67" s="2"/>
      <c r="H67" s="4"/>
      <c r="I67" s="4"/>
      <c r="J67" s="1"/>
      <c r="K67" s="1"/>
      <c r="L67" s="1"/>
      <c r="M67" s="1"/>
      <c r="N67" s="1"/>
      <c r="O67" s="1"/>
      <c r="P67" s="2"/>
      <c r="Q67" s="2"/>
      <c r="R67" s="2"/>
      <c r="S67" s="1"/>
      <c r="T67" s="1"/>
      <c r="U67" s="1"/>
      <c r="V67" s="1"/>
      <c r="W67" s="1"/>
      <c r="X67" s="1"/>
      <c r="Y67" s="1"/>
      <c r="Z67" s="2"/>
      <c r="AA67" s="2"/>
      <c r="AB67" s="2"/>
      <c r="AC67" s="1"/>
    </row>
    <row r="68" spans="1:29" ht="12.75" customHeight="1">
      <c r="A68" s="92" t="s">
        <v>0</v>
      </c>
      <c r="B68" s="3"/>
      <c r="C68" s="92" t="s">
        <v>3</v>
      </c>
      <c r="D68" s="92"/>
      <c r="E68" s="92" t="s">
        <v>2</v>
      </c>
      <c r="F68" s="5"/>
      <c r="G68" s="93" t="s">
        <v>37</v>
      </c>
      <c r="H68" s="5"/>
      <c r="I68" s="5"/>
      <c r="J68" s="2"/>
      <c r="K68" s="155"/>
      <c r="L68" s="155"/>
      <c r="M68" s="2"/>
      <c r="N68" s="2"/>
      <c r="O68" s="2"/>
      <c r="P68" s="2"/>
      <c r="Q68" s="156"/>
      <c r="R68" s="157"/>
      <c r="S68" s="1"/>
      <c r="T68" s="2"/>
      <c r="U68" s="155"/>
      <c r="V68" s="155"/>
      <c r="W68" s="2"/>
      <c r="X68" s="2"/>
      <c r="Y68" s="2"/>
      <c r="Z68" s="2"/>
      <c r="AA68" s="156"/>
      <c r="AB68" s="157"/>
      <c r="AC68" s="1"/>
    </row>
    <row r="69" spans="1:29" ht="30">
      <c r="A69" s="29" t="s">
        <v>183</v>
      </c>
      <c r="B69" s="7"/>
      <c r="C69" s="7"/>
      <c r="D69" s="7"/>
      <c r="E69" s="7"/>
      <c r="F69" s="7"/>
      <c r="G69" s="18"/>
      <c r="H69" s="8"/>
      <c r="I69" s="8"/>
      <c r="J69" s="158"/>
      <c r="K69" s="7"/>
      <c r="L69" s="7"/>
      <c r="M69" s="7"/>
      <c r="N69" s="7"/>
      <c r="O69" s="7"/>
      <c r="P69" s="18"/>
      <c r="Q69" s="8"/>
      <c r="R69" s="8"/>
      <c r="S69" s="1"/>
      <c r="T69" s="158"/>
      <c r="U69" s="7"/>
      <c r="V69" s="7"/>
      <c r="W69" s="7"/>
      <c r="X69" s="7"/>
      <c r="Y69" s="7"/>
      <c r="Z69" s="18"/>
      <c r="AA69" s="8"/>
      <c r="AB69" s="8"/>
      <c r="AC69" s="1"/>
    </row>
    <row r="70" spans="1:29" ht="21" thickBot="1">
      <c r="A70" s="91"/>
      <c r="B70" s="10"/>
      <c r="C70" s="10"/>
      <c r="D70" s="10"/>
      <c r="E70" s="10"/>
      <c r="F70" s="10"/>
      <c r="G70" s="19"/>
      <c r="H70" s="10"/>
      <c r="I70" s="10"/>
      <c r="J70" s="91"/>
      <c r="K70" s="10"/>
      <c r="L70" s="10"/>
      <c r="M70" s="10"/>
      <c r="N70" s="10"/>
      <c r="O70" s="10"/>
      <c r="P70" s="19"/>
      <c r="Q70" s="10"/>
      <c r="R70" s="10"/>
      <c r="S70" s="1"/>
      <c r="T70" s="91"/>
      <c r="U70" s="10"/>
      <c r="V70" s="10"/>
      <c r="W70" s="10"/>
      <c r="X70" s="10"/>
      <c r="Y70" s="10"/>
      <c r="Z70" s="19"/>
      <c r="AA70" s="10"/>
      <c r="AB70" s="10"/>
      <c r="AC70" s="1"/>
    </row>
    <row r="71" spans="1:29" ht="18" customHeight="1" thickBot="1">
      <c r="A71" s="90" t="s">
        <v>165</v>
      </c>
      <c r="B71" s="124">
        <v>36</v>
      </c>
      <c r="C71" s="252" t="s">
        <v>184</v>
      </c>
      <c r="D71" s="173"/>
      <c r="E71" s="173"/>
      <c r="F71" s="173"/>
      <c r="G71" s="173"/>
      <c r="H71" s="173"/>
      <c r="I71" s="173"/>
      <c r="J71" s="127"/>
      <c r="K71" s="65"/>
      <c r="L71" s="126"/>
      <c r="M71" s="10"/>
      <c r="N71" s="10"/>
      <c r="O71" s="10"/>
      <c r="P71" s="10"/>
      <c r="Q71" s="10"/>
      <c r="R71" s="10"/>
      <c r="S71" s="1"/>
      <c r="T71" s="127"/>
      <c r="U71" s="65"/>
      <c r="V71" s="126"/>
      <c r="W71" s="10"/>
      <c r="X71" s="10"/>
      <c r="Y71" s="10"/>
      <c r="Z71" s="10"/>
      <c r="AA71" s="10"/>
      <c r="AB71" s="10"/>
      <c r="AC71" s="1"/>
    </row>
    <row r="72" spans="1:29" ht="18" customHeight="1" thickBot="1">
      <c r="C72" s="174"/>
      <c r="D72" s="174"/>
      <c r="E72" s="174"/>
      <c r="F72" s="174"/>
      <c r="G72" s="174"/>
      <c r="H72" s="174"/>
      <c r="I72" s="174"/>
      <c r="J72" s="159"/>
      <c r="K72" s="159"/>
      <c r="L72" s="159"/>
      <c r="M72" s="159"/>
      <c r="N72" s="159"/>
      <c r="O72" s="159"/>
      <c r="P72" s="159"/>
      <c r="Q72" s="159"/>
      <c r="R72" s="159"/>
      <c r="S72" s="1"/>
      <c r="T72" s="159"/>
      <c r="U72" s="159"/>
      <c r="V72" s="159"/>
      <c r="W72" s="159"/>
      <c r="X72" s="159"/>
      <c r="Y72" s="159"/>
      <c r="Z72" s="159"/>
      <c r="AA72" s="159"/>
      <c r="AB72" s="159"/>
      <c r="AC72" s="1"/>
    </row>
    <row r="73" spans="1:29" ht="18" customHeight="1" thickBot="1">
      <c r="A73" s="196" t="s">
        <v>173</v>
      </c>
      <c r="B73" s="123">
        <v>44</v>
      </c>
      <c r="C73" s="176" t="s">
        <v>185</v>
      </c>
      <c r="D73" s="243"/>
      <c r="E73" s="243"/>
      <c r="F73" s="243"/>
      <c r="G73" s="243"/>
      <c r="H73" s="243"/>
      <c r="I73" s="243"/>
      <c r="J73" s="127"/>
      <c r="K73" s="65"/>
      <c r="L73" s="287"/>
      <c r="M73" s="287"/>
      <c r="N73" s="287"/>
      <c r="O73" s="287"/>
      <c r="P73" s="287"/>
      <c r="Q73" s="287"/>
      <c r="R73" s="287"/>
      <c r="S73" s="1"/>
      <c r="T73" s="127"/>
      <c r="U73" s="65"/>
      <c r="V73" s="287"/>
      <c r="W73" s="287"/>
      <c r="X73" s="287"/>
      <c r="Y73" s="287"/>
      <c r="Z73" s="287"/>
      <c r="AA73" s="287"/>
      <c r="AB73" s="287"/>
      <c r="AC73" s="1"/>
    </row>
    <row r="74" spans="1:29" ht="18" customHeight="1" thickBot="1">
      <c r="C74" s="253"/>
      <c r="D74" s="243"/>
      <c r="E74" s="243"/>
      <c r="F74" s="243"/>
      <c r="G74" s="243"/>
      <c r="H74" s="243"/>
      <c r="I74" s="243"/>
      <c r="J74" s="159"/>
      <c r="K74" s="159"/>
      <c r="L74" s="287"/>
      <c r="M74" s="287"/>
      <c r="N74" s="287"/>
      <c r="O74" s="287"/>
      <c r="P74" s="287"/>
      <c r="Q74" s="287"/>
      <c r="R74" s="287"/>
      <c r="S74" s="1"/>
      <c r="T74" s="159"/>
      <c r="U74" s="159"/>
      <c r="V74" s="287"/>
      <c r="W74" s="287"/>
      <c r="X74" s="287"/>
      <c r="Y74" s="287"/>
      <c r="Z74" s="287"/>
      <c r="AA74" s="287"/>
      <c r="AB74" s="287"/>
      <c r="AC74" s="1"/>
    </row>
    <row r="75" spans="1:29" ht="18" customHeight="1" thickBot="1">
      <c r="A75" s="196" t="s">
        <v>176</v>
      </c>
      <c r="B75" s="123">
        <v>47</v>
      </c>
      <c r="C75" s="172" t="s">
        <v>186</v>
      </c>
      <c r="D75" s="174"/>
      <c r="E75" s="174"/>
      <c r="F75" s="174"/>
      <c r="G75" s="174"/>
      <c r="H75" s="174"/>
      <c r="I75" s="174"/>
      <c r="J75" s="159"/>
      <c r="K75" s="159"/>
      <c r="L75" s="159"/>
      <c r="M75" s="159"/>
      <c r="N75" s="159"/>
      <c r="O75" s="159"/>
      <c r="P75" s="159"/>
      <c r="Q75" s="159"/>
      <c r="R75" s="159"/>
      <c r="S75" s="1"/>
      <c r="T75" s="159"/>
      <c r="U75" s="159"/>
      <c r="V75" s="159"/>
      <c r="W75" s="159"/>
      <c r="X75" s="159"/>
      <c r="Y75" s="159"/>
      <c r="Z75" s="159"/>
      <c r="AA75" s="159"/>
      <c r="AB75" s="159"/>
      <c r="AC75" s="1"/>
    </row>
    <row r="76" spans="1:29" ht="18" customHeight="1">
      <c r="D76" s="175"/>
      <c r="E76" s="175"/>
      <c r="F76" s="175"/>
      <c r="G76" s="175"/>
      <c r="H76" s="175"/>
      <c r="I76" s="175"/>
      <c r="J76" s="127"/>
      <c r="K76" s="65"/>
      <c r="L76" s="126"/>
      <c r="M76" s="59"/>
      <c r="N76" s="59"/>
      <c r="O76" s="59"/>
      <c r="P76" s="59"/>
      <c r="Q76" s="59"/>
      <c r="R76" s="59"/>
      <c r="S76" s="1"/>
      <c r="T76" s="127"/>
      <c r="U76" s="65"/>
      <c r="V76" s="126"/>
      <c r="W76" s="59"/>
      <c r="X76" s="59"/>
      <c r="Y76" s="59"/>
      <c r="Z76" s="59"/>
      <c r="AA76" s="59"/>
      <c r="AB76" s="59"/>
      <c r="AC76" s="1"/>
    </row>
    <row r="77" spans="1:29" ht="18" customHeight="1">
      <c r="C77" s="174"/>
      <c r="D77" s="174"/>
      <c r="E77" s="174"/>
      <c r="F77" s="174"/>
      <c r="G77" s="174"/>
      <c r="H77" s="174"/>
      <c r="I77" s="174"/>
      <c r="J77" s="159"/>
      <c r="K77" s="159"/>
      <c r="L77" s="159"/>
      <c r="M77" s="159"/>
      <c r="N77" s="159"/>
      <c r="O77" s="159"/>
      <c r="P77" s="159"/>
      <c r="Q77" s="159"/>
      <c r="R77" s="159"/>
      <c r="S77" s="1"/>
      <c r="T77" s="159"/>
      <c r="U77" s="159"/>
      <c r="V77" s="159"/>
      <c r="W77" s="159"/>
      <c r="X77" s="159"/>
      <c r="Y77" s="159"/>
      <c r="Z77" s="159"/>
      <c r="AA77" s="159"/>
      <c r="AB77" s="159"/>
      <c r="AC77" s="1"/>
    </row>
    <row r="78" spans="1:29" ht="18" customHeight="1">
      <c r="A78" s="127"/>
      <c r="B78" s="65"/>
      <c r="C78" s="290"/>
      <c r="D78" s="290"/>
      <c r="E78" s="290"/>
      <c r="F78" s="290"/>
      <c r="G78" s="290"/>
      <c r="H78" s="290"/>
      <c r="I78" s="290"/>
      <c r="J78" s="127"/>
      <c r="K78" s="65"/>
      <c r="L78" s="288"/>
      <c r="M78" s="288"/>
      <c r="N78" s="288"/>
      <c r="O78" s="288"/>
      <c r="P78" s="288"/>
      <c r="Q78" s="288"/>
      <c r="R78" s="288"/>
      <c r="S78" s="1"/>
      <c r="T78" s="127"/>
      <c r="U78" s="65"/>
      <c r="V78" s="288"/>
      <c r="W78" s="288"/>
      <c r="X78" s="288"/>
      <c r="Y78" s="288"/>
      <c r="Z78" s="288"/>
      <c r="AA78" s="288"/>
      <c r="AB78" s="288"/>
      <c r="AC78" s="1"/>
    </row>
    <row r="79" spans="1:29" ht="18" customHeight="1">
      <c r="A79" s="59"/>
      <c r="B79" s="59"/>
      <c r="C79" s="290"/>
      <c r="D79" s="290"/>
      <c r="E79" s="290"/>
      <c r="F79" s="290"/>
      <c r="G79" s="290"/>
      <c r="H79" s="290"/>
      <c r="I79" s="290"/>
      <c r="J79" s="59"/>
      <c r="K79" s="59"/>
      <c r="L79" s="288"/>
      <c r="M79" s="288"/>
      <c r="N79" s="288"/>
      <c r="O79" s="288"/>
      <c r="P79" s="288"/>
      <c r="Q79" s="288"/>
      <c r="R79" s="288"/>
      <c r="S79" s="1"/>
      <c r="T79" s="59"/>
      <c r="U79" s="59"/>
      <c r="V79" s="288"/>
      <c r="W79" s="288"/>
      <c r="X79" s="288"/>
      <c r="Y79" s="288"/>
      <c r="Z79" s="288"/>
      <c r="AA79" s="288"/>
      <c r="AB79" s="288"/>
      <c r="AC79" s="1"/>
    </row>
    <row r="80" spans="1:29" ht="18" customHeight="1">
      <c r="A80" s="59"/>
      <c r="B80" s="59"/>
      <c r="C80" s="290"/>
      <c r="D80" s="290"/>
      <c r="E80" s="290"/>
      <c r="F80" s="290"/>
      <c r="G80" s="290"/>
      <c r="H80" s="290"/>
      <c r="I80" s="290"/>
      <c r="J80" s="59"/>
      <c r="K80" s="59"/>
      <c r="L80" s="288"/>
      <c r="M80" s="288"/>
      <c r="N80" s="288"/>
      <c r="O80" s="288"/>
      <c r="P80" s="288"/>
      <c r="Q80" s="288"/>
      <c r="R80" s="288"/>
      <c r="S80" s="1"/>
      <c r="T80" s="59"/>
      <c r="U80" s="59"/>
      <c r="V80" s="288"/>
      <c r="W80" s="288"/>
      <c r="X80" s="288"/>
      <c r="Y80" s="288"/>
      <c r="Z80" s="288"/>
      <c r="AA80" s="288"/>
      <c r="AB80" s="288"/>
      <c r="AC80" s="1"/>
    </row>
    <row r="81" spans="1:29" ht="18" customHeight="1">
      <c r="A81" s="159"/>
      <c r="B81" s="159"/>
      <c r="C81" s="211"/>
      <c r="D81" s="211"/>
      <c r="E81" s="211"/>
      <c r="F81" s="211"/>
      <c r="G81" s="211"/>
      <c r="H81" s="211"/>
      <c r="I81" s="211"/>
      <c r="J81" s="159"/>
      <c r="K81" s="159"/>
      <c r="L81" s="159"/>
      <c r="M81" s="159"/>
      <c r="N81" s="159"/>
      <c r="O81" s="159"/>
      <c r="P81" s="159"/>
      <c r="Q81" s="159"/>
      <c r="R81" s="159"/>
      <c r="S81" s="1"/>
      <c r="T81" s="159"/>
      <c r="U81" s="159"/>
      <c r="V81" s="159"/>
      <c r="W81" s="159"/>
      <c r="X81" s="159"/>
      <c r="Y81" s="159"/>
      <c r="Z81" s="159"/>
      <c r="AA81" s="159"/>
      <c r="AB81" s="159"/>
      <c r="AC81" s="1"/>
    </row>
    <row r="82" spans="1:29" ht="18" customHeight="1">
      <c r="A82" s="127"/>
      <c r="B82" s="121"/>
      <c r="C82" s="289"/>
      <c r="D82" s="289"/>
      <c r="E82" s="289"/>
      <c r="F82" s="289"/>
      <c r="G82" s="289"/>
      <c r="H82" s="289"/>
      <c r="I82" s="289"/>
      <c r="J82" s="127"/>
      <c r="K82" s="121"/>
      <c r="L82" s="289"/>
      <c r="M82" s="289"/>
      <c r="N82" s="289"/>
      <c r="O82" s="289"/>
      <c r="P82" s="289"/>
      <c r="Q82" s="289"/>
      <c r="R82" s="289"/>
      <c r="S82" s="1"/>
      <c r="T82" s="127"/>
      <c r="U82" s="121"/>
      <c r="V82" s="289"/>
      <c r="W82" s="289"/>
      <c r="X82" s="289"/>
      <c r="Y82" s="289"/>
      <c r="Z82" s="289"/>
      <c r="AA82" s="289"/>
      <c r="AB82" s="289"/>
      <c r="AC82" s="1"/>
    </row>
    <row r="83" spans="1:29" ht="18" customHeight="1">
      <c r="A83" s="127"/>
      <c r="B83" s="121"/>
      <c r="C83" s="289"/>
      <c r="D83" s="289"/>
      <c r="E83" s="289"/>
      <c r="F83" s="289"/>
      <c r="G83" s="289"/>
      <c r="H83" s="289"/>
      <c r="I83" s="289"/>
      <c r="J83" s="127"/>
      <c r="K83" s="121"/>
      <c r="L83" s="289"/>
      <c r="M83" s="289"/>
      <c r="N83" s="289"/>
      <c r="O83" s="289"/>
      <c r="P83" s="289"/>
      <c r="Q83" s="289"/>
      <c r="R83" s="289"/>
      <c r="S83" s="1"/>
      <c r="T83" s="127"/>
      <c r="U83" s="121"/>
      <c r="V83" s="289"/>
      <c r="W83" s="289"/>
      <c r="X83" s="289"/>
      <c r="Y83" s="289"/>
      <c r="Z83" s="289"/>
      <c r="AA83" s="289"/>
      <c r="AB83" s="289"/>
      <c r="AC83" s="1"/>
    </row>
    <row r="84" spans="1:29" ht="18" customHeight="1">
      <c r="A84" s="159"/>
      <c r="B84" s="159"/>
      <c r="C84" s="211"/>
      <c r="D84" s="211"/>
      <c r="E84" s="211"/>
      <c r="F84" s="211"/>
      <c r="G84" s="211"/>
      <c r="H84" s="211"/>
      <c r="I84" s="211"/>
      <c r="J84" s="159"/>
      <c r="K84" s="159"/>
      <c r="L84" s="159"/>
      <c r="M84" s="159"/>
      <c r="N84" s="159"/>
      <c r="O84" s="159"/>
      <c r="P84" s="159"/>
      <c r="Q84" s="159"/>
      <c r="R84" s="159"/>
      <c r="S84" s="1"/>
      <c r="T84" s="159"/>
      <c r="U84" s="159"/>
      <c r="V84" s="159"/>
      <c r="W84" s="159"/>
      <c r="X84" s="159"/>
      <c r="Y84" s="159"/>
      <c r="Z84" s="159"/>
      <c r="AA84" s="159"/>
      <c r="AB84" s="159"/>
      <c r="AC84" s="1"/>
    </row>
    <row r="85" spans="1:29" ht="18" customHeight="1">
      <c r="A85" s="127"/>
      <c r="B85" s="121"/>
      <c r="C85" s="289"/>
      <c r="D85" s="289"/>
      <c r="E85" s="289"/>
      <c r="F85" s="289"/>
      <c r="G85" s="289"/>
      <c r="H85" s="289"/>
      <c r="I85" s="289"/>
      <c r="J85" s="127"/>
      <c r="K85" s="121"/>
      <c r="L85" s="289"/>
      <c r="M85" s="289"/>
      <c r="N85" s="289"/>
      <c r="O85" s="289"/>
      <c r="P85" s="289"/>
      <c r="Q85" s="289"/>
      <c r="R85" s="289"/>
      <c r="S85" s="1"/>
      <c r="T85" s="127"/>
      <c r="U85" s="121"/>
      <c r="V85" s="289"/>
      <c r="W85" s="289"/>
      <c r="X85" s="289"/>
      <c r="Y85" s="289"/>
      <c r="Z85" s="289"/>
      <c r="AA85" s="289"/>
      <c r="AB85" s="289"/>
      <c r="AC85" s="1"/>
    </row>
    <row r="86" spans="1:29" ht="18" customHeight="1">
      <c r="A86" s="127"/>
      <c r="B86" s="121"/>
      <c r="C86" s="289"/>
      <c r="D86" s="289"/>
      <c r="E86" s="289"/>
      <c r="F86" s="289"/>
      <c r="G86" s="289"/>
      <c r="H86" s="289"/>
      <c r="I86" s="289"/>
      <c r="J86" s="127"/>
      <c r="K86" s="121"/>
      <c r="L86" s="289"/>
      <c r="M86" s="289"/>
      <c r="N86" s="289"/>
      <c r="O86" s="289"/>
      <c r="P86" s="289"/>
      <c r="Q86" s="289"/>
      <c r="R86" s="289"/>
      <c r="S86" s="1"/>
      <c r="T86" s="127"/>
      <c r="U86" s="121"/>
      <c r="V86" s="289"/>
      <c r="W86" s="289"/>
      <c r="X86" s="289"/>
      <c r="Y86" s="289"/>
      <c r="Z86" s="289"/>
      <c r="AA86" s="289"/>
      <c r="AB86" s="289"/>
      <c r="AC86" s="1"/>
    </row>
    <row r="87" spans="1:29" ht="18" customHeight="1">
      <c r="A87" s="159"/>
      <c r="B87" s="159"/>
      <c r="C87" s="211"/>
      <c r="D87" s="211"/>
      <c r="E87" s="211"/>
      <c r="F87" s="211"/>
      <c r="G87" s="211"/>
      <c r="H87" s="211"/>
      <c r="I87" s="211"/>
      <c r="J87" s="159"/>
      <c r="K87" s="159"/>
      <c r="L87" s="159"/>
      <c r="M87" s="159"/>
      <c r="N87" s="159"/>
      <c r="O87" s="159"/>
      <c r="P87" s="159"/>
      <c r="Q87" s="159"/>
      <c r="R87" s="159"/>
      <c r="S87" s="1"/>
      <c r="T87" s="159"/>
      <c r="U87" s="159"/>
      <c r="V87" s="159"/>
      <c r="W87" s="159"/>
      <c r="X87" s="159"/>
      <c r="Y87" s="159"/>
      <c r="Z87" s="159"/>
      <c r="AA87" s="159"/>
      <c r="AB87" s="159"/>
      <c r="AC87" s="1"/>
    </row>
    <row r="88" spans="1:29" ht="18" customHeight="1">
      <c r="A88" s="159"/>
      <c r="B88" s="159"/>
      <c r="C88" s="159"/>
      <c r="D88" s="175"/>
      <c r="E88" s="175"/>
      <c r="F88" s="175"/>
      <c r="G88" s="175"/>
      <c r="H88" s="175"/>
      <c r="I88" s="175"/>
      <c r="J88" s="160"/>
      <c r="K88" s="121"/>
      <c r="L88" s="161"/>
      <c r="M88" s="59"/>
      <c r="N88" s="59"/>
      <c r="O88" s="59"/>
      <c r="P88" s="59"/>
      <c r="Q88" s="59"/>
      <c r="R88" s="59"/>
      <c r="S88" s="1"/>
      <c r="T88" s="160"/>
      <c r="U88" s="121"/>
      <c r="V88" s="161"/>
      <c r="W88" s="59"/>
      <c r="X88" s="59"/>
      <c r="Y88" s="59"/>
      <c r="Z88" s="59"/>
      <c r="AA88" s="59"/>
      <c r="AB88" s="59"/>
      <c r="AC88" s="1"/>
    </row>
    <row r="89" spans="1:29" ht="18" customHeight="1">
      <c r="A89" s="159"/>
      <c r="B89" s="159"/>
      <c r="C89" s="211"/>
      <c r="D89" s="211"/>
      <c r="E89" s="211"/>
      <c r="F89" s="211"/>
      <c r="G89" s="211"/>
      <c r="H89" s="211"/>
      <c r="I89" s="211"/>
      <c r="J89" s="159"/>
      <c r="K89" s="159"/>
      <c r="L89" s="159"/>
      <c r="M89" s="159"/>
      <c r="N89" s="159"/>
      <c r="O89" s="159"/>
      <c r="P89" s="159"/>
      <c r="Q89" s="159"/>
      <c r="R89" s="159"/>
      <c r="S89" s="1"/>
      <c r="T89" s="159"/>
      <c r="U89" s="159"/>
      <c r="V89" s="159"/>
      <c r="W89" s="159"/>
      <c r="X89" s="159"/>
      <c r="Y89" s="159"/>
      <c r="Z89" s="159"/>
      <c r="AA89" s="159"/>
      <c r="AB89" s="159"/>
      <c r="AC89" s="1"/>
    </row>
    <row r="90" spans="1:29" ht="18" customHeight="1">
      <c r="A90" s="160"/>
      <c r="B90" s="121"/>
      <c r="C90" s="172"/>
      <c r="D90" s="211"/>
      <c r="E90" s="211"/>
      <c r="F90" s="211"/>
      <c r="G90" s="211"/>
      <c r="H90" s="211"/>
      <c r="I90" s="211"/>
      <c r="J90" s="160"/>
      <c r="K90" s="121"/>
      <c r="L90" s="126"/>
      <c r="M90" s="159"/>
      <c r="N90" s="159"/>
      <c r="O90" s="159"/>
      <c r="P90" s="159"/>
      <c r="Q90" s="159"/>
      <c r="R90" s="159"/>
      <c r="S90" s="1"/>
      <c r="T90" s="160"/>
      <c r="U90" s="121"/>
      <c r="V90" s="126"/>
      <c r="W90" s="159"/>
      <c r="X90" s="159"/>
      <c r="Y90" s="159"/>
      <c r="Z90" s="159"/>
      <c r="AA90" s="159"/>
      <c r="AB90" s="159"/>
      <c r="AC90" s="1"/>
    </row>
    <row r="91" spans="1:29" ht="18" customHeight="1">
      <c r="A91" s="159"/>
      <c r="B91" s="159"/>
      <c r="C91" s="211"/>
      <c r="D91" s="211"/>
      <c r="E91" s="211"/>
      <c r="F91" s="211"/>
      <c r="G91" s="211"/>
      <c r="H91" s="211"/>
      <c r="I91" s="211"/>
      <c r="J91" s="159"/>
      <c r="K91" s="159"/>
      <c r="L91" s="159"/>
      <c r="M91" s="159"/>
      <c r="N91" s="159"/>
      <c r="O91" s="159"/>
      <c r="P91" s="159"/>
      <c r="Q91" s="159"/>
      <c r="R91" s="159"/>
      <c r="S91" s="1"/>
      <c r="T91" s="159"/>
      <c r="U91" s="159"/>
      <c r="V91" s="159"/>
      <c r="W91" s="159"/>
      <c r="X91" s="159"/>
      <c r="Y91" s="159"/>
      <c r="Z91" s="159"/>
      <c r="AA91" s="159"/>
      <c r="AB91" s="159"/>
      <c r="AC91" s="1"/>
    </row>
    <row r="92" spans="1:29" ht="18" customHeight="1">
      <c r="A92" s="160"/>
      <c r="B92" s="121"/>
      <c r="C92" s="172"/>
      <c r="D92" s="211"/>
      <c r="E92" s="211"/>
      <c r="F92" s="211"/>
      <c r="G92" s="211"/>
      <c r="H92" s="211"/>
      <c r="I92" s="211"/>
      <c r="J92" s="160"/>
      <c r="K92" s="121"/>
      <c r="L92" s="126"/>
      <c r="M92" s="159"/>
      <c r="N92" s="159"/>
      <c r="O92" s="159"/>
      <c r="P92" s="159"/>
      <c r="Q92" s="159"/>
      <c r="R92" s="159"/>
      <c r="S92" s="1"/>
      <c r="T92" s="160"/>
      <c r="U92" s="121"/>
      <c r="V92" s="126"/>
      <c r="W92" s="159"/>
      <c r="X92" s="159"/>
      <c r="Y92" s="159"/>
      <c r="Z92" s="159"/>
      <c r="AA92" s="159"/>
      <c r="AB92" s="159"/>
      <c r="AC92" s="1"/>
    </row>
    <row r="93" spans="1:29" ht="18" customHeight="1">
      <c r="A93" s="159"/>
      <c r="B93" s="159"/>
      <c r="C93" s="211"/>
      <c r="D93" s="211"/>
      <c r="E93" s="211"/>
      <c r="F93" s="211"/>
      <c r="G93" s="211"/>
      <c r="H93" s="211"/>
      <c r="I93" s="211"/>
      <c r="J93" s="159"/>
      <c r="K93" s="159"/>
      <c r="L93" s="159"/>
      <c r="M93" s="159"/>
      <c r="N93" s="159"/>
      <c r="O93" s="159"/>
      <c r="P93" s="159"/>
      <c r="Q93" s="159"/>
      <c r="R93" s="159"/>
      <c r="S93" s="1"/>
      <c r="T93" s="159"/>
      <c r="U93" s="159"/>
      <c r="V93" s="159"/>
      <c r="W93" s="159"/>
      <c r="X93" s="159"/>
      <c r="Y93" s="159"/>
      <c r="Z93" s="159"/>
      <c r="AA93" s="159"/>
      <c r="AB93" s="159"/>
      <c r="AC93" s="1"/>
    </row>
    <row r="94" spans="1:29" ht="18" customHeight="1">
      <c r="A94" s="160"/>
      <c r="B94" s="121"/>
      <c r="C94" s="172"/>
      <c r="D94" s="211"/>
      <c r="E94" s="211"/>
      <c r="F94" s="211"/>
      <c r="G94" s="211"/>
      <c r="H94" s="211"/>
      <c r="I94" s="211"/>
      <c r="J94" s="160"/>
      <c r="K94" s="121"/>
      <c r="L94" s="126"/>
      <c r="M94" s="159"/>
      <c r="N94" s="159"/>
      <c r="O94" s="159"/>
      <c r="P94" s="159"/>
      <c r="Q94" s="159"/>
      <c r="R94" s="159"/>
      <c r="S94" s="1"/>
      <c r="T94" s="160"/>
      <c r="U94" s="121"/>
      <c r="V94" s="126"/>
      <c r="W94" s="159"/>
      <c r="X94" s="159"/>
      <c r="Y94" s="159"/>
      <c r="Z94" s="159"/>
      <c r="AA94" s="159"/>
      <c r="AB94" s="159"/>
      <c r="AC94" s="1"/>
    </row>
    <row r="95" spans="1:29" ht="18" customHeight="1">
      <c r="A95" s="159"/>
      <c r="B95" s="159"/>
      <c r="C95" s="159"/>
      <c r="D95" s="159"/>
      <c r="E95" s="159"/>
      <c r="F95" s="159"/>
      <c r="G95" s="159"/>
      <c r="H95" s="159"/>
      <c r="I95" s="159"/>
      <c r="J95" s="159"/>
      <c r="K95" s="159"/>
      <c r="L95" s="159"/>
      <c r="M95" s="159"/>
      <c r="N95" s="159"/>
      <c r="O95" s="159"/>
      <c r="P95" s="159"/>
      <c r="Q95" s="159"/>
      <c r="R95" s="159"/>
      <c r="S95" s="1"/>
      <c r="T95" s="159"/>
      <c r="U95" s="159"/>
      <c r="V95" s="159"/>
      <c r="W95" s="159"/>
      <c r="X95" s="159"/>
      <c r="Y95" s="159"/>
      <c r="Z95" s="159"/>
      <c r="AA95" s="159"/>
      <c r="AB95" s="159"/>
      <c r="AC95" s="1"/>
    </row>
    <row r="96" spans="1:29" ht="18" customHeight="1">
      <c r="A96" s="159"/>
      <c r="B96" s="159"/>
      <c r="C96" s="159"/>
      <c r="D96" s="159"/>
      <c r="E96" s="159"/>
      <c r="F96" s="159"/>
      <c r="G96" s="159"/>
      <c r="H96" s="159"/>
      <c r="I96" s="159"/>
      <c r="J96" s="159"/>
      <c r="K96" s="159"/>
      <c r="L96" s="159"/>
      <c r="M96" s="159"/>
      <c r="N96" s="159"/>
      <c r="O96" s="159"/>
      <c r="P96" s="159"/>
      <c r="Q96" s="159"/>
      <c r="R96" s="159"/>
      <c r="S96" s="1"/>
      <c r="T96" s="159"/>
      <c r="U96" s="159"/>
      <c r="V96" s="159"/>
      <c r="W96" s="159"/>
      <c r="X96" s="159"/>
      <c r="Y96" s="159"/>
      <c r="Z96" s="159"/>
      <c r="AA96" s="159"/>
      <c r="AB96" s="159"/>
      <c r="AC96" s="1"/>
    </row>
    <row r="97" spans="1:29" ht="18" customHeight="1">
      <c r="J97" s="159"/>
      <c r="K97" s="159"/>
      <c r="L97" s="159"/>
      <c r="M97" s="159"/>
      <c r="N97" s="159"/>
      <c r="O97" s="159"/>
      <c r="P97" s="159"/>
      <c r="Q97" s="159"/>
      <c r="R97" s="159"/>
      <c r="S97" s="1"/>
      <c r="T97" s="159"/>
      <c r="U97" s="159"/>
      <c r="V97" s="159"/>
      <c r="W97" s="159"/>
      <c r="X97" s="159"/>
      <c r="Y97" s="159"/>
      <c r="Z97" s="159"/>
      <c r="AA97" s="159"/>
      <c r="AB97" s="159"/>
      <c r="AC97" s="1"/>
    </row>
    <row r="98" spans="1:29" ht="18" customHeight="1">
      <c r="J98" s="159"/>
      <c r="K98" s="159"/>
      <c r="L98" s="159"/>
      <c r="M98" s="159"/>
      <c r="N98" s="159"/>
      <c r="O98" s="159"/>
      <c r="P98" s="159"/>
      <c r="Q98" s="159"/>
      <c r="R98" s="159"/>
      <c r="S98" s="1"/>
      <c r="T98" s="159"/>
      <c r="U98" s="159"/>
      <c r="V98" s="159"/>
      <c r="W98" s="159"/>
      <c r="X98" s="159"/>
      <c r="Y98" s="159"/>
      <c r="Z98" s="159"/>
      <c r="AA98" s="159"/>
      <c r="AB98" s="159"/>
      <c r="AC98" s="1"/>
    </row>
    <row r="99" spans="1:29" ht="18" customHeight="1">
      <c r="J99" s="159"/>
      <c r="K99" s="159"/>
      <c r="L99" s="159"/>
      <c r="M99" s="159"/>
      <c r="N99" s="159"/>
      <c r="O99" s="159"/>
      <c r="P99" s="159"/>
      <c r="Q99" s="159"/>
      <c r="R99" s="159"/>
      <c r="S99" s="1"/>
      <c r="T99" s="159"/>
      <c r="U99" s="159"/>
      <c r="V99" s="159"/>
      <c r="W99" s="159"/>
      <c r="X99" s="159"/>
      <c r="Y99" s="159"/>
      <c r="Z99" s="159"/>
      <c r="AA99" s="159"/>
      <c r="AB99" s="159"/>
      <c r="AC99" s="1"/>
    </row>
    <row r="100" spans="1:29" ht="18" customHeight="1">
      <c r="G100" s="59"/>
      <c r="H100" s="59"/>
      <c r="I100" s="59"/>
      <c r="J100" s="159"/>
      <c r="K100" s="159"/>
      <c r="L100" s="159"/>
      <c r="M100" s="159"/>
      <c r="N100" s="159"/>
      <c r="O100" s="159"/>
      <c r="P100" s="59"/>
      <c r="Q100" s="59"/>
      <c r="R100" s="59"/>
      <c r="S100" s="1"/>
      <c r="T100" s="159"/>
      <c r="U100" s="159"/>
      <c r="V100" s="159"/>
      <c r="W100" s="159"/>
      <c r="X100" s="159"/>
      <c r="Y100" s="159"/>
      <c r="Z100" s="59"/>
      <c r="AA100" s="59"/>
      <c r="AB100" s="59"/>
      <c r="AC100" s="1"/>
    </row>
    <row r="101" spans="1:29" ht="18" customHeight="1">
      <c r="A101" s="59"/>
      <c r="B101" s="59"/>
      <c r="C101" s="59"/>
      <c r="D101" s="59"/>
      <c r="E101" s="59"/>
      <c r="F101" s="59"/>
      <c r="G101" s="59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59"/>
      <c r="S101" s="1"/>
      <c r="T101" s="59"/>
      <c r="U101" s="59"/>
      <c r="V101" s="59"/>
      <c r="W101" s="59"/>
      <c r="X101" s="59"/>
      <c r="Y101" s="59"/>
      <c r="Z101" s="59"/>
      <c r="AA101" s="59"/>
      <c r="AB101" s="59"/>
      <c r="AC101" s="1"/>
    </row>
    <row r="102" spans="1:29" ht="18" customHeight="1">
      <c r="J102" s="159"/>
      <c r="K102" s="159"/>
      <c r="L102" s="159"/>
      <c r="M102" s="159"/>
      <c r="N102" s="159"/>
      <c r="O102" s="159"/>
      <c r="P102" s="159"/>
      <c r="Q102" s="159"/>
      <c r="R102" s="159"/>
      <c r="S102" s="1"/>
      <c r="T102" s="159"/>
      <c r="U102" s="159"/>
      <c r="V102" s="159"/>
      <c r="W102" s="159"/>
      <c r="X102" s="159"/>
      <c r="Y102" s="159"/>
      <c r="Z102" s="159"/>
      <c r="AA102" s="159"/>
      <c r="AB102" s="159"/>
      <c r="AC102" s="1"/>
    </row>
    <row r="103" spans="1:29" ht="18" customHeight="1">
      <c r="J103" s="159"/>
      <c r="K103" s="159"/>
      <c r="L103" s="159"/>
      <c r="M103" s="159"/>
      <c r="N103" s="159"/>
      <c r="O103" s="159"/>
      <c r="P103" s="159"/>
      <c r="Q103" s="159"/>
      <c r="R103" s="159"/>
      <c r="S103" s="1"/>
      <c r="T103" s="159"/>
      <c r="U103" s="159"/>
      <c r="V103" s="159"/>
      <c r="W103" s="159"/>
      <c r="X103" s="159"/>
      <c r="Y103" s="159"/>
      <c r="Z103" s="159"/>
      <c r="AA103" s="159"/>
      <c r="AB103" s="159"/>
      <c r="AC103" s="1"/>
    </row>
    <row r="104" spans="1:29" ht="18" customHeight="1">
      <c r="D104" s="125"/>
      <c r="J104" s="159"/>
      <c r="K104" s="159"/>
      <c r="L104" s="159"/>
      <c r="M104" s="162"/>
      <c r="N104" s="159"/>
      <c r="O104" s="159"/>
      <c r="P104" s="159"/>
      <c r="Q104" s="159"/>
      <c r="R104" s="159"/>
      <c r="S104" s="1"/>
      <c r="T104" s="159"/>
      <c r="U104" s="159"/>
      <c r="V104" s="159"/>
      <c r="W104" s="162"/>
      <c r="X104" s="159"/>
      <c r="Y104" s="159"/>
      <c r="Z104" s="159"/>
      <c r="AA104" s="159"/>
      <c r="AB104" s="159"/>
      <c r="AC104" s="1"/>
    </row>
    <row r="105" spans="1:29" ht="18" customHeight="1">
      <c r="J105" s="159"/>
      <c r="K105" s="159"/>
      <c r="L105" s="159"/>
      <c r="M105" s="159"/>
      <c r="N105" s="159"/>
      <c r="O105" s="159"/>
      <c r="P105" s="159"/>
      <c r="Q105" s="159"/>
      <c r="R105" s="159"/>
      <c r="S105" s="1"/>
      <c r="T105" s="159"/>
      <c r="U105" s="159"/>
      <c r="V105" s="159"/>
      <c r="W105" s="159"/>
      <c r="X105" s="159"/>
      <c r="Y105" s="159"/>
      <c r="Z105" s="159"/>
      <c r="AA105" s="159"/>
      <c r="AB105" s="159"/>
      <c r="AC105" s="1"/>
    </row>
    <row r="106" spans="1:29" ht="18" customHeight="1">
      <c r="J106" s="159"/>
      <c r="K106" s="159"/>
      <c r="L106" s="159"/>
      <c r="M106" s="159"/>
      <c r="N106" s="159"/>
      <c r="O106" s="159"/>
      <c r="P106" s="159"/>
      <c r="Q106" s="159"/>
      <c r="R106" s="159"/>
      <c r="S106" s="1"/>
      <c r="T106" s="159"/>
      <c r="U106" s="159"/>
      <c r="V106" s="159"/>
      <c r="W106" s="159"/>
      <c r="X106" s="159"/>
      <c r="Y106" s="159"/>
      <c r="Z106" s="159"/>
      <c r="AA106" s="159"/>
      <c r="AB106" s="159"/>
      <c r="AC106" s="1"/>
    </row>
    <row r="107" spans="1:29" ht="18" customHeight="1">
      <c r="J107" s="159"/>
      <c r="K107" s="159"/>
      <c r="L107" s="159"/>
      <c r="M107" s="159"/>
      <c r="N107" s="159"/>
      <c r="O107" s="159"/>
      <c r="P107" s="159"/>
      <c r="Q107" s="159"/>
      <c r="R107" s="159"/>
      <c r="S107" s="1"/>
      <c r="T107" s="159"/>
      <c r="U107" s="159"/>
      <c r="V107" s="159"/>
      <c r="W107" s="159"/>
      <c r="X107" s="159"/>
      <c r="Y107" s="159"/>
      <c r="Z107" s="159"/>
      <c r="AA107" s="159"/>
      <c r="AB107" s="159"/>
      <c r="AC107" s="1"/>
    </row>
    <row r="108" spans="1:29" ht="18" customHeight="1">
      <c r="J108" s="159"/>
      <c r="K108" s="159"/>
      <c r="L108" s="159"/>
      <c r="M108" s="159"/>
      <c r="N108" s="159"/>
      <c r="O108" s="159"/>
      <c r="P108" s="159"/>
      <c r="Q108" s="159"/>
      <c r="R108" s="159"/>
      <c r="S108" s="1"/>
      <c r="T108" s="159"/>
      <c r="U108" s="159"/>
      <c r="V108" s="159"/>
      <c r="W108" s="159"/>
      <c r="X108" s="159"/>
      <c r="Y108" s="159"/>
      <c r="Z108" s="159"/>
      <c r="AA108" s="159"/>
      <c r="AB108" s="159"/>
      <c r="AC108" s="1"/>
    </row>
    <row r="109" spans="1:29" ht="18" customHeight="1">
      <c r="J109" s="159"/>
      <c r="K109" s="159"/>
      <c r="L109" s="159"/>
      <c r="M109" s="159"/>
      <c r="N109" s="159"/>
      <c r="O109" s="159"/>
      <c r="P109" s="159"/>
      <c r="Q109" s="159"/>
      <c r="R109" s="159"/>
      <c r="S109" s="1"/>
      <c r="T109" s="159"/>
      <c r="U109" s="159"/>
      <c r="V109" s="159"/>
      <c r="W109" s="159"/>
      <c r="X109" s="159"/>
      <c r="Y109" s="159"/>
      <c r="Z109" s="159"/>
      <c r="AA109" s="159"/>
      <c r="AB109" s="159"/>
      <c r="AC109" s="1"/>
    </row>
    <row r="110" spans="1:29" ht="18" customHeight="1">
      <c r="J110" s="159"/>
      <c r="K110" s="159"/>
      <c r="L110" s="159"/>
      <c r="M110" s="159"/>
      <c r="N110" s="159"/>
      <c r="O110" s="159"/>
      <c r="P110" s="159"/>
      <c r="Q110" s="159"/>
      <c r="R110" s="159"/>
      <c r="S110" s="1"/>
      <c r="T110" s="159"/>
      <c r="U110" s="159"/>
      <c r="V110" s="159"/>
      <c r="W110" s="159"/>
      <c r="X110" s="159"/>
      <c r="Y110" s="159"/>
      <c r="Z110" s="159"/>
      <c r="AA110" s="159"/>
      <c r="AB110" s="159"/>
      <c r="AC110" s="1"/>
    </row>
    <row r="111" spans="1:29" ht="18" customHeight="1">
      <c r="J111" s="159"/>
      <c r="K111" s="159"/>
      <c r="L111" s="159"/>
      <c r="M111" s="159"/>
      <c r="N111" s="159"/>
      <c r="O111" s="159"/>
      <c r="P111" s="159"/>
      <c r="Q111" s="159"/>
      <c r="R111" s="159"/>
      <c r="S111" s="1"/>
      <c r="T111" s="159"/>
      <c r="U111" s="159"/>
      <c r="V111" s="159"/>
      <c r="W111" s="159"/>
      <c r="X111" s="159"/>
      <c r="Y111" s="159"/>
      <c r="Z111" s="159"/>
      <c r="AA111" s="159"/>
      <c r="AB111" s="159"/>
      <c r="AC111" s="1"/>
    </row>
    <row r="112" spans="1:29" ht="18" customHeight="1">
      <c r="J112" s="159"/>
      <c r="K112" s="159"/>
      <c r="L112" s="159"/>
      <c r="M112" s="159"/>
      <c r="N112" s="159"/>
      <c r="O112" s="159"/>
      <c r="P112" s="159"/>
      <c r="Q112" s="159"/>
      <c r="R112" s="159"/>
      <c r="S112" s="1"/>
      <c r="T112" s="159"/>
      <c r="U112" s="159"/>
      <c r="V112" s="159"/>
      <c r="W112" s="159"/>
      <c r="X112" s="159"/>
      <c r="Y112" s="159"/>
      <c r="Z112" s="159"/>
      <c r="AA112" s="159"/>
      <c r="AB112" s="159"/>
      <c r="AC112" s="1"/>
    </row>
    <row r="113" spans="10:29" ht="18" customHeight="1">
      <c r="J113" s="159"/>
      <c r="K113" s="159"/>
      <c r="L113" s="159"/>
      <c r="M113" s="159"/>
      <c r="N113" s="159"/>
      <c r="O113" s="159"/>
      <c r="P113" s="159"/>
      <c r="Q113" s="159"/>
      <c r="R113" s="159"/>
      <c r="S113" s="1"/>
      <c r="T113" s="159"/>
      <c r="U113" s="159"/>
      <c r="V113" s="159"/>
      <c r="W113" s="159"/>
      <c r="X113" s="159"/>
      <c r="Y113" s="159"/>
      <c r="Z113" s="159"/>
      <c r="AA113" s="159"/>
      <c r="AB113" s="159"/>
      <c r="AC113" s="1"/>
    </row>
    <row r="114" spans="10:29" ht="18" customHeight="1">
      <c r="J114" s="159"/>
      <c r="K114" s="159"/>
      <c r="L114" s="159"/>
      <c r="M114" s="159"/>
      <c r="N114" s="159"/>
      <c r="O114" s="159"/>
      <c r="P114" s="159"/>
      <c r="Q114" s="159"/>
      <c r="R114" s="159"/>
      <c r="S114" s="1"/>
      <c r="T114" s="159"/>
      <c r="U114" s="159"/>
      <c r="V114" s="159"/>
      <c r="W114" s="159"/>
      <c r="X114" s="159"/>
      <c r="Y114" s="159"/>
      <c r="Z114" s="159"/>
      <c r="AA114" s="159"/>
      <c r="AB114" s="159"/>
      <c r="AC114" s="1"/>
    </row>
    <row r="115" spans="10:29" ht="18" customHeight="1">
      <c r="J115" s="159"/>
      <c r="K115" s="159"/>
      <c r="L115" s="159"/>
      <c r="M115" s="159"/>
      <c r="N115" s="159"/>
      <c r="O115" s="159"/>
      <c r="P115" s="159"/>
      <c r="Q115" s="159"/>
      <c r="R115" s="159"/>
      <c r="S115" s="1"/>
      <c r="T115" s="159"/>
      <c r="U115" s="159"/>
      <c r="V115" s="159"/>
      <c r="W115" s="159"/>
      <c r="X115" s="159"/>
      <c r="Y115" s="159"/>
      <c r="Z115" s="159"/>
      <c r="AA115" s="159"/>
      <c r="AB115" s="159"/>
      <c r="AC115" s="1"/>
    </row>
    <row r="116" spans="10:29" ht="18" customHeight="1">
      <c r="J116" s="159"/>
      <c r="K116" s="159"/>
      <c r="L116" s="159"/>
      <c r="M116" s="159"/>
      <c r="N116" s="159"/>
      <c r="O116" s="159"/>
      <c r="P116" s="159"/>
      <c r="Q116" s="159"/>
      <c r="R116" s="159"/>
      <c r="S116" s="1"/>
      <c r="T116" s="159"/>
      <c r="U116" s="159"/>
      <c r="V116" s="159"/>
      <c r="W116" s="159"/>
      <c r="X116" s="159"/>
      <c r="Y116" s="159"/>
      <c r="Z116" s="159"/>
      <c r="AA116" s="159"/>
      <c r="AB116" s="159"/>
      <c r="AC116" s="1"/>
    </row>
    <row r="117" spans="10:29" ht="18" customHeight="1">
      <c r="J117" s="159"/>
      <c r="K117" s="159"/>
      <c r="L117" s="159"/>
      <c r="M117" s="159"/>
      <c r="N117" s="159"/>
      <c r="O117" s="159"/>
      <c r="P117" s="159"/>
      <c r="Q117" s="159"/>
      <c r="R117" s="159"/>
      <c r="S117" s="1"/>
      <c r="T117" s="159"/>
      <c r="U117" s="159"/>
      <c r="V117" s="159"/>
      <c r="W117" s="159"/>
      <c r="X117" s="159"/>
      <c r="Y117" s="159"/>
      <c r="Z117" s="159"/>
      <c r="AA117" s="159"/>
      <c r="AB117" s="159"/>
      <c r="AC117" s="1"/>
    </row>
    <row r="118" spans="10:29" ht="18" customHeight="1">
      <c r="J118" s="159"/>
      <c r="K118" s="159"/>
      <c r="L118" s="159"/>
      <c r="M118" s="159"/>
      <c r="N118" s="159"/>
      <c r="O118" s="159"/>
      <c r="P118" s="159"/>
      <c r="Q118" s="159"/>
      <c r="R118" s="159"/>
      <c r="S118" s="1"/>
      <c r="T118" s="159"/>
      <c r="U118" s="159"/>
      <c r="V118" s="159"/>
      <c r="W118" s="159"/>
      <c r="X118" s="159"/>
      <c r="Y118" s="159"/>
      <c r="Z118" s="159"/>
      <c r="AA118" s="159"/>
      <c r="AB118" s="159"/>
      <c r="AC118" s="1"/>
    </row>
    <row r="119" spans="10:29" ht="18" customHeight="1">
      <c r="J119" s="159"/>
      <c r="K119" s="159"/>
      <c r="L119" s="159"/>
      <c r="M119" s="159"/>
      <c r="N119" s="159"/>
      <c r="O119" s="159"/>
      <c r="P119" s="159"/>
      <c r="Q119" s="159"/>
      <c r="R119" s="159"/>
      <c r="S119" s="1"/>
      <c r="T119" s="159"/>
      <c r="U119" s="159"/>
      <c r="V119" s="159"/>
      <c r="W119" s="159"/>
      <c r="X119" s="159"/>
      <c r="Y119" s="159"/>
      <c r="Z119" s="159"/>
      <c r="AA119" s="159"/>
      <c r="AB119" s="159"/>
      <c r="AC119" s="1"/>
    </row>
    <row r="120" spans="10:29" ht="18" customHeight="1">
      <c r="J120" s="159"/>
      <c r="K120" s="159"/>
      <c r="L120" s="159"/>
      <c r="M120" s="159"/>
      <c r="N120" s="159"/>
      <c r="O120" s="159"/>
      <c r="P120" s="159"/>
      <c r="Q120" s="159"/>
      <c r="R120" s="159"/>
      <c r="S120" s="1"/>
      <c r="T120" s="159"/>
      <c r="U120" s="159"/>
      <c r="V120" s="159"/>
      <c r="W120" s="159"/>
      <c r="X120" s="159"/>
      <c r="Y120" s="159"/>
      <c r="Z120" s="159"/>
      <c r="AA120" s="159"/>
      <c r="AB120" s="159"/>
      <c r="AC120" s="1"/>
    </row>
    <row r="121" spans="10:29" ht="18" customHeight="1">
      <c r="J121" s="159"/>
      <c r="K121" s="159"/>
      <c r="L121" s="159"/>
      <c r="M121" s="159"/>
      <c r="N121" s="159"/>
      <c r="O121" s="159"/>
      <c r="P121" s="159"/>
      <c r="Q121" s="159"/>
      <c r="R121" s="159"/>
      <c r="S121" s="1"/>
      <c r="T121" s="159"/>
      <c r="U121" s="159"/>
      <c r="V121" s="159"/>
      <c r="W121" s="159"/>
      <c r="X121" s="159"/>
      <c r="Y121" s="159"/>
      <c r="Z121" s="159"/>
      <c r="AA121" s="159"/>
      <c r="AB121" s="159"/>
      <c r="AC121" s="1"/>
    </row>
    <row r="122" spans="10:29" ht="18" customHeight="1">
      <c r="J122" s="159"/>
      <c r="K122" s="159"/>
      <c r="L122" s="159"/>
      <c r="M122" s="159"/>
      <c r="N122" s="159"/>
      <c r="O122" s="159"/>
      <c r="P122" s="159"/>
      <c r="Q122" s="159"/>
      <c r="R122" s="159"/>
      <c r="S122" s="1"/>
      <c r="T122" s="159"/>
      <c r="U122" s="159"/>
      <c r="V122" s="159"/>
      <c r="W122" s="159"/>
      <c r="X122" s="159"/>
      <c r="Y122" s="159"/>
      <c r="Z122" s="159"/>
      <c r="AA122" s="159"/>
      <c r="AB122" s="159"/>
      <c r="AC122" s="1"/>
    </row>
    <row r="123" spans="10:29" ht="18.75" customHeight="1">
      <c r="J123" s="159"/>
      <c r="K123" s="159"/>
      <c r="L123" s="159"/>
      <c r="M123" s="159"/>
      <c r="N123" s="159"/>
      <c r="O123" s="159"/>
      <c r="P123" s="159"/>
      <c r="Q123" s="159"/>
      <c r="R123" s="159"/>
      <c r="S123" s="1"/>
      <c r="T123" s="159"/>
      <c r="U123" s="159"/>
      <c r="V123" s="159"/>
      <c r="W123" s="159"/>
      <c r="X123" s="159"/>
      <c r="Y123" s="159"/>
      <c r="Z123" s="159"/>
      <c r="AA123" s="159"/>
      <c r="AB123" s="159"/>
      <c r="AC123" s="1"/>
    </row>
    <row r="124" spans="10:29" ht="18.75" customHeight="1">
      <c r="J124" s="159"/>
      <c r="K124" s="159"/>
      <c r="L124" s="159"/>
      <c r="M124" s="159"/>
      <c r="N124" s="159"/>
      <c r="O124" s="159"/>
      <c r="P124" s="159"/>
      <c r="Q124" s="159"/>
      <c r="R124" s="159"/>
      <c r="S124" s="1"/>
      <c r="T124" s="159"/>
      <c r="U124" s="159"/>
      <c r="V124" s="159"/>
      <c r="W124" s="159"/>
      <c r="X124" s="159"/>
      <c r="Y124" s="159"/>
      <c r="Z124" s="159"/>
      <c r="AA124" s="159"/>
      <c r="AB124" s="159"/>
      <c r="AC124" s="1"/>
    </row>
    <row r="125" spans="10:29" ht="18.75" customHeight="1">
      <c r="J125" s="159"/>
      <c r="K125" s="159"/>
      <c r="L125" s="159"/>
      <c r="M125" s="159"/>
      <c r="N125" s="159"/>
      <c r="O125" s="159"/>
      <c r="P125" s="159"/>
      <c r="Q125" s="159"/>
      <c r="R125" s="159"/>
      <c r="S125" s="1"/>
      <c r="T125" s="159"/>
      <c r="U125" s="159"/>
      <c r="V125" s="159"/>
      <c r="W125" s="159"/>
      <c r="X125" s="159"/>
      <c r="Y125" s="159"/>
      <c r="Z125" s="159"/>
      <c r="AA125" s="159"/>
      <c r="AB125" s="159"/>
      <c r="AC125" s="1"/>
    </row>
    <row r="126" spans="10:29" ht="18.75" customHeight="1">
      <c r="J126" s="159"/>
      <c r="K126" s="159"/>
      <c r="L126" s="159"/>
      <c r="M126" s="159"/>
      <c r="N126" s="159"/>
      <c r="O126" s="159"/>
      <c r="P126" s="159"/>
      <c r="Q126" s="159"/>
      <c r="R126" s="159"/>
      <c r="S126" s="1"/>
      <c r="T126" s="159"/>
      <c r="U126" s="159"/>
      <c r="V126" s="159"/>
      <c r="W126" s="159"/>
      <c r="X126" s="159"/>
      <c r="Y126" s="159"/>
      <c r="Z126" s="159"/>
      <c r="AA126" s="159"/>
      <c r="AB126" s="159"/>
      <c r="AC126" s="1"/>
    </row>
    <row r="127" spans="10:29" ht="18.75" customHeight="1">
      <c r="J127" s="159"/>
      <c r="K127" s="159"/>
      <c r="L127" s="159"/>
      <c r="M127" s="159"/>
      <c r="N127" s="159"/>
      <c r="O127" s="159"/>
      <c r="P127" s="159"/>
      <c r="Q127" s="159"/>
      <c r="R127" s="159"/>
      <c r="S127" s="1"/>
      <c r="T127" s="159"/>
      <c r="U127" s="159"/>
      <c r="V127" s="159"/>
      <c r="W127" s="159"/>
      <c r="X127" s="159"/>
      <c r="Y127" s="159"/>
      <c r="Z127" s="159"/>
      <c r="AA127" s="159"/>
      <c r="AB127" s="159"/>
      <c r="AC127" s="1"/>
    </row>
    <row r="128" spans="10:29" ht="18.75" customHeight="1">
      <c r="J128" s="159"/>
      <c r="K128" s="159"/>
      <c r="L128" s="159"/>
      <c r="M128" s="159"/>
      <c r="N128" s="159"/>
      <c r="O128" s="159"/>
      <c r="P128" s="159"/>
      <c r="Q128" s="159"/>
      <c r="R128" s="159"/>
      <c r="S128" s="1"/>
      <c r="T128" s="159"/>
      <c r="U128" s="159"/>
      <c r="V128" s="159"/>
      <c r="W128" s="159"/>
      <c r="X128" s="159"/>
      <c r="Y128" s="159"/>
      <c r="Z128" s="159"/>
      <c r="AA128" s="159"/>
      <c r="AB128" s="159"/>
      <c r="AC128" s="1"/>
    </row>
    <row r="129" spans="1:29" ht="18.75" customHeight="1">
      <c r="J129" s="159"/>
      <c r="K129" s="159"/>
      <c r="L129" s="159"/>
      <c r="M129" s="159"/>
      <c r="N129" s="159"/>
      <c r="O129" s="159"/>
      <c r="P129" s="159"/>
      <c r="Q129" s="159"/>
      <c r="R129" s="159"/>
      <c r="S129" s="1"/>
      <c r="T129" s="159"/>
      <c r="U129" s="159"/>
      <c r="V129" s="159"/>
      <c r="W129" s="159"/>
      <c r="X129" s="159"/>
      <c r="Y129" s="159"/>
      <c r="Z129" s="159"/>
      <c r="AA129" s="159"/>
      <c r="AB129" s="159"/>
      <c r="AC129" s="1"/>
    </row>
    <row r="130" spans="1:29" ht="18.75" customHeight="1">
      <c r="A130" s="249" t="s">
        <v>179</v>
      </c>
      <c r="B130" s="121"/>
      <c r="C130" s="122"/>
      <c r="D130" s="122"/>
      <c r="E130" s="122"/>
      <c r="F130" s="122"/>
      <c r="G130" s="122"/>
      <c r="H130" s="122"/>
      <c r="I130" s="122"/>
      <c r="J130" s="163"/>
      <c r="K130" s="159"/>
      <c r="L130" s="159"/>
      <c r="M130" s="159"/>
      <c r="N130" s="159"/>
      <c r="O130" s="159"/>
      <c r="P130" s="159"/>
      <c r="Q130" s="159"/>
      <c r="R130" s="159"/>
      <c r="S130" s="1"/>
      <c r="T130" s="163"/>
      <c r="U130" s="159"/>
      <c r="V130" s="159"/>
      <c r="W130" s="159"/>
      <c r="X130" s="159"/>
      <c r="Y130" s="159"/>
      <c r="Z130" s="159"/>
      <c r="AA130" s="159"/>
      <c r="AB130" s="159"/>
      <c r="AC130" s="1"/>
    </row>
    <row r="131" spans="1:29" ht="18.75" customHeight="1">
      <c r="A131" s="250" t="s">
        <v>180</v>
      </c>
      <c r="B131" s="15"/>
      <c r="C131" s="250" t="s">
        <v>181</v>
      </c>
      <c r="D131" s="15"/>
      <c r="E131" s="15"/>
      <c r="F131" s="15"/>
      <c r="G131" s="15"/>
      <c r="H131" s="15"/>
      <c r="I131" s="251" t="s">
        <v>182</v>
      </c>
      <c r="J131" s="104"/>
      <c r="K131" s="159"/>
      <c r="L131" s="159"/>
      <c r="M131" s="159"/>
      <c r="N131" s="159"/>
      <c r="O131" s="159"/>
      <c r="P131" s="159"/>
      <c r="Q131" s="159"/>
      <c r="R131" s="164"/>
      <c r="S131" s="1"/>
      <c r="T131" s="104"/>
      <c r="U131" s="159"/>
      <c r="V131" s="159"/>
      <c r="W131" s="159"/>
      <c r="X131" s="159"/>
      <c r="Y131" s="159"/>
      <c r="Z131" s="159"/>
      <c r="AA131" s="159"/>
      <c r="AB131" s="164"/>
      <c r="AC131" s="1"/>
    </row>
    <row r="132" spans="1:29" ht="18.75" customHeight="1"/>
    <row r="133" spans="1:29" ht="18.75" customHeight="1"/>
    <row r="134" spans="1:29" ht="18.75" customHeight="1"/>
    <row r="135" spans="1:29" ht="18.75" customHeight="1"/>
    <row r="136" spans="1:29" ht="18.75" customHeight="1"/>
    <row r="137" spans="1:29" ht="18.75" customHeight="1"/>
    <row r="138" spans="1:29" ht="18.75" customHeight="1"/>
    <row r="139" spans="1:29" ht="18.75" customHeight="1"/>
    <row r="140" spans="1:29" ht="18.75" customHeight="1"/>
    <row r="141" spans="1:29" ht="18.75" customHeight="1"/>
    <row r="142" spans="1:29" ht="18.75" customHeight="1"/>
    <row r="143" spans="1:29" ht="18.75" customHeight="1"/>
    <row r="144" spans="1:29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</sheetData>
  <sheetProtection algorithmName="SHA-512" hashValue="iHZIoUNX6jPuk72oa1yewIampHsXShfuwqYot7566pv+0SRDC6oM4af0Zdd6J7fw27ZtVuQh85UjexYHC+XSNg==" saltValue="8qQYYSaRLxZy6I60qC7qjQ==" spinCount="100000" sheet="1" objects="1" scenarios="1"/>
  <mergeCells count="51">
    <mergeCell ref="S63:S64"/>
    <mergeCell ref="R63:R64"/>
    <mergeCell ref="Q63:Q64"/>
    <mergeCell ref="P63:P64"/>
    <mergeCell ref="X63:X64"/>
    <mergeCell ref="W63:W64"/>
    <mergeCell ref="V63:V64"/>
    <mergeCell ref="U63:U64"/>
    <mergeCell ref="T63:T64"/>
    <mergeCell ref="AC63:AC64"/>
    <mergeCell ref="AB63:AB64"/>
    <mergeCell ref="AA63:AA64"/>
    <mergeCell ref="Z63:Z64"/>
    <mergeCell ref="Y63:Y64"/>
    <mergeCell ref="O63:O64"/>
    <mergeCell ref="F11:F13"/>
    <mergeCell ref="G7:I7"/>
    <mergeCell ref="G63:G64"/>
    <mergeCell ref="F63:F64"/>
    <mergeCell ref="L63:L64"/>
    <mergeCell ref="K63:K64"/>
    <mergeCell ref="J63:J64"/>
    <mergeCell ref="I63:I64"/>
    <mergeCell ref="H63:H64"/>
    <mergeCell ref="N63:N64"/>
    <mergeCell ref="M63:M64"/>
    <mergeCell ref="G6:I6"/>
    <mergeCell ref="G8:I10"/>
    <mergeCell ref="G11:I13"/>
    <mergeCell ref="A12:A13"/>
    <mergeCell ref="A6:A7"/>
    <mergeCell ref="A8:A9"/>
    <mergeCell ref="A10:A11"/>
    <mergeCell ref="F8:F10"/>
    <mergeCell ref="F6:F7"/>
    <mergeCell ref="C82:I83"/>
    <mergeCell ref="C85:I86"/>
    <mergeCell ref="C78:I80"/>
    <mergeCell ref="A63:A64"/>
    <mergeCell ref="B63:B64"/>
    <mergeCell ref="E63:E64"/>
    <mergeCell ref="D63:D64"/>
    <mergeCell ref="C63:C64"/>
    <mergeCell ref="L73:R74"/>
    <mergeCell ref="L78:R80"/>
    <mergeCell ref="L82:R83"/>
    <mergeCell ref="L85:R86"/>
    <mergeCell ref="V73:AB74"/>
    <mergeCell ref="V78:AB80"/>
    <mergeCell ref="V82:AB83"/>
    <mergeCell ref="V85:AB86"/>
  </mergeCells>
  <dataValidations count="18">
    <dataValidation operator="greaterThan" allowBlank="1" showInputMessage="1" showErrorMessage="1" error="Zadej celé číslo větší než nula!" sqref="T88 A50:A51 J88 A71"/>
    <dataValidation type="list" allowBlank="1" showInputMessage="1" showErrorMessage="1" sqref="C17:AC17">
      <formula1>zkr2</formula1>
    </dataValidation>
    <dataValidation type="list" allowBlank="1" showInputMessage="1" showErrorMessage="1" sqref="C38:AC38">
      <formula1>HorProfBar</formula1>
    </dataValidation>
    <dataValidation type="list" allowBlank="1" showInputMessage="1" showErrorMessage="1" sqref="C39:AC39">
      <formula1>DolProfBar</formula1>
    </dataValidation>
    <dataValidation type="list" allowBlank="1" showInputMessage="1" showErrorMessage="1" sqref="C44:AC44 C48:AC48">
      <formula1>DrzakBar</formula1>
    </dataValidation>
    <dataValidation type="list" allowBlank="1" showInputMessage="1" showErrorMessage="1" sqref="C49:AC49">
      <formula1>DrZalTyp</formula1>
    </dataValidation>
    <dataValidation type="list" allowBlank="1" showInputMessage="1" showErrorMessage="1" sqref="C51:AC51">
      <formula1>DodLan</formula1>
    </dataValidation>
    <dataValidation type="list" allowBlank="1" showInputMessage="1" showErrorMessage="1" sqref="C54:AC54">
      <formula1>Bal</formula1>
    </dataValidation>
    <dataValidation type="list" allowBlank="1" showInputMessage="1" showErrorMessage="1" sqref="C21:AC21">
      <formula1>LamTyp</formula1>
    </dataValidation>
    <dataValidation type="list" allowBlank="1" showInputMessage="1" showErrorMessage="1" sqref="C22:AC22">
      <formula1>IF(C21="C80FDv",Sik,SikF)</formula1>
    </dataValidation>
    <dataValidation type="list" allowBlank="1" showInputMessage="1" showErrorMessage="1" sqref="C23:AC23">
      <formula1>LamBarF</formula1>
    </dataValidation>
    <dataValidation type="list" allowBlank="1" showInputMessage="1" showErrorMessage="1" sqref="C24:AC24">
      <formula1>Zebr</formula1>
    </dataValidation>
    <dataValidation type="list" allowBlank="1" showInputMessage="1" showErrorMessage="1" sqref="C28:AC28">
      <formula1>OvlTyp</formula1>
    </dataValidation>
    <dataValidation type="list" allowBlank="1" showInputMessage="1" showErrorMessage="1" sqref="C62:AC62 C55:AC57 C59:AC60">
      <formula1>Osa</formula1>
    </dataValidation>
    <dataValidation type="list" allowBlank="1" showInputMessage="1" showErrorMessage="1" sqref="C42:AC42 C46:AC46">
      <formula1>VedBarL</formula1>
    </dataValidation>
    <dataValidation type="list" allowBlank="1" showInputMessage="1" showErrorMessage="1" sqref="C43:AC43 C47:AC47">
      <formula1>DrzakL</formula1>
    </dataValidation>
    <dataValidation type="list" allowBlank="1" showInputMessage="1" showErrorMessage="1" sqref="C52:AC52">
      <formula1>DodLanDr</formula1>
    </dataValidation>
    <dataValidation type="list" allowBlank="1" showInputMessage="1" showErrorMessage="1" sqref="C53:AC53">
      <formula1>DodLanBar</formula1>
    </dataValidation>
  </dataValidations>
  <hyperlinks>
    <hyperlink ref="G2" r:id="rId1"/>
    <hyperlink ref="P2" r:id="rId2"/>
    <hyperlink ref="Z2" r:id="rId3"/>
    <hyperlink ref="G68" r:id="rId4"/>
    <hyperlink ref="A66" r:id="rId5"/>
    <hyperlink ref="C66" r:id="rId6"/>
    <hyperlink ref="J66" r:id="rId7"/>
    <hyperlink ref="L66" r:id="rId8"/>
    <hyperlink ref="T66" r:id="rId9"/>
    <hyperlink ref="V66" r:id="rId10"/>
    <hyperlink ref="A131" r:id="rId11"/>
    <hyperlink ref="C131" r:id="rId12"/>
  </hyperlinks>
  <printOptions horizontalCentered="1" verticalCentered="1"/>
  <pageMargins left="0.19685039370078741" right="0.19685039370078741" top="0.19685039370078741" bottom="0.19685039370078741" header="0" footer="0"/>
  <pageSetup paperSize="9" scale="70" orientation="portrait" r:id="rId13"/>
  <headerFooter alignWithMargins="0"/>
  <colBreaks count="2" manualBreakCount="2">
    <brk id="9" max="130" man="1"/>
    <brk id="19" max="130" man="1"/>
  </colBreaks>
  <ignoredErrors>
    <ignoredError sqref="C20:D20 E20:AC20 D25:E25 F25:AC25 C25:C27 D26:AC26 C29:AC34 C36:AC37 D27:AC27 C40:AC40 C41 D41:AC41 C45 D45:AC45" unlockedFormula="1"/>
    <ignoredError sqref="C35:AC35" formula="1"/>
  </ignoredErrors>
  <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70"/>
  <sheetViews>
    <sheetView view="pageBreakPreview" zoomScaleNormal="100" zoomScaleSheetLayoutView="100" workbookViewId="0">
      <selection activeCell="H342" sqref="H342"/>
    </sheetView>
  </sheetViews>
  <sheetFormatPr defaultRowHeight="12.75"/>
  <cols>
    <col min="1" max="1" width="17.140625" style="30" customWidth="1"/>
    <col min="2" max="2" width="40.7109375" style="30" customWidth="1"/>
    <col min="3" max="3" width="68.7109375" style="30" customWidth="1"/>
    <col min="4" max="4" width="9.140625" style="30"/>
  </cols>
  <sheetData>
    <row r="2" spans="1:3" ht="26.25">
      <c r="A2" s="6" t="s">
        <v>198</v>
      </c>
    </row>
    <row r="3" spans="1:3" ht="26.25">
      <c r="A3" s="29"/>
    </row>
    <row r="4" spans="1:3">
      <c r="A4" s="320" t="s">
        <v>132</v>
      </c>
      <c r="B4" s="321"/>
    </row>
    <row r="5" spans="1:3">
      <c r="A5" s="271" t="s">
        <v>199</v>
      </c>
      <c r="B5" s="32" t="s">
        <v>200</v>
      </c>
      <c r="C5" s="32" t="s">
        <v>178</v>
      </c>
    </row>
    <row r="6" spans="1:3">
      <c r="A6" s="17" t="s">
        <v>84</v>
      </c>
      <c r="B6" s="33" t="s">
        <v>201</v>
      </c>
      <c r="C6" s="34"/>
    </row>
    <row r="8" spans="1:3">
      <c r="A8" s="31" t="s">
        <v>136</v>
      </c>
      <c r="B8" s="30" t="s">
        <v>77</v>
      </c>
    </row>
    <row r="9" spans="1:3">
      <c r="A9" s="271" t="s">
        <v>199</v>
      </c>
      <c r="B9" s="32" t="s">
        <v>200</v>
      </c>
      <c r="C9" s="32" t="s">
        <v>178</v>
      </c>
    </row>
    <row r="10" spans="1:3">
      <c r="A10" s="181" t="s">
        <v>85</v>
      </c>
      <c r="B10" s="33" t="s">
        <v>202</v>
      </c>
      <c r="C10" s="34"/>
    </row>
    <row r="11" spans="1:3">
      <c r="A11" s="181" t="s">
        <v>86</v>
      </c>
      <c r="B11" s="33" t="s">
        <v>203</v>
      </c>
      <c r="C11" s="34"/>
    </row>
    <row r="12" spans="1:3">
      <c r="A12" s="182"/>
      <c r="B12" s="38"/>
      <c r="C12" s="39"/>
    </row>
    <row r="13" spans="1:3">
      <c r="A13" s="31" t="s">
        <v>137</v>
      </c>
      <c r="B13" s="30" t="s">
        <v>77</v>
      </c>
    </row>
    <row r="14" spans="1:3">
      <c r="A14" s="271" t="s">
        <v>199</v>
      </c>
      <c r="B14" s="32" t="s">
        <v>200</v>
      </c>
      <c r="C14" s="32" t="s">
        <v>178</v>
      </c>
    </row>
    <row r="15" spans="1:3">
      <c r="A15" s="181" t="s">
        <v>87</v>
      </c>
      <c r="B15" s="33" t="s">
        <v>204</v>
      </c>
      <c r="C15" s="34"/>
    </row>
    <row r="16" spans="1:3">
      <c r="A16" s="181" t="s">
        <v>88</v>
      </c>
      <c r="B16" s="33" t="s">
        <v>205</v>
      </c>
      <c r="C16" s="34"/>
    </row>
    <row r="17" spans="1:3">
      <c r="A17" s="272"/>
      <c r="B17" s="94"/>
      <c r="C17" s="39"/>
    </row>
    <row r="18" spans="1:3">
      <c r="A18" s="31" t="s">
        <v>138</v>
      </c>
    </row>
    <row r="19" spans="1:3">
      <c r="A19" s="271" t="s">
        <v>199</v>
      </c>
      <c r="B19" s="32" t="s">
        <v>200</v>
      </c>
      <c r="C19" s="32" t="s">
        <v>178</v>
      </c>
    </row>
    <row r="20" spans="1:3">
      <c r="A20" s="273">
        <v>9006</v>
      </c>
      <c r="B20" s="274" t="s">
        <v>206</v>
      </c>
      <c r="C20" s="34"/>
    </row>
    <row r="21" spans="1:3">
      <c r="A21" s="273">
        <v>7016</v>
      </c>
      <c r="B21" s="274" t="s">
        <v>207</v>
      </c>
      <c r="C21" s="34"/>
    </row>
    <row r="22" spans="1:3">
      <c r="A22" s="273">
        <v>9005</v>
      </c>
      <c r="B22" s="274" t="s">
        <v>208</v>
      </c>
      <c r="C22" s="34"/>
    </row>
    <row r="23" spans="1:3">
      <c r="A23" s="273">
        <v>9007</v>
      </c>
      <c r="B23" s="43" t="s">
        <v>209</v>
      </c>
      <c r="C23" s="34"/>
    </row>
    <row r="24" spans="1:3">
      <c r="A24" s="273">
        <v>9016</v>
      </c>
      <c r="B24" s="274" t="s">
        <v>210</v>
      </c>
      <c r="C24" s="34"/>
    </row>
    <row r="25" spans="1:3">
      <c r="A25" s="273" t="s">
        <v>9</v>
      </c>
      <c r="B25" s="43" t="s">
        <v>211</v>
      </c>
      <c r="C25" s="34"/>
    </row>
    <row r="26" spans="1:3">
      <c r="A26" s="273">
        <v>7022</v>
      </c>
      <c r="B26" s="274" t="s">
        <v>212</v>
      </c>
      <c r="C26" s="34"/>
    </row>
    <row r="27" spans="1:3">
      <c r="A27" s="273">
        <v>7035</v>
      </c>
      <c r="B27" s="274" t="s">
        <v>213</v>
      </c>
      <c r="C27" s="34"/>
    </row>
    <row r="28" spans="1:3">
      <c r="A28" s="273" t="s">
        <v>8</v>
      </c>
      <c r="B28" s="43" t="s">
        <v>214</v>
      </c>
      <c r="C28" s="34"/>
    </row>
    <row r="29" spans="1:3">
      <c r="A29" s="275" t="s">
        <v>6</v>
      </c>
      <c r="B29" s="35" t="s">
        <v>215</v>
      </c>
      <c r="C29" s="34"/>
    </row>
    <row r="30" spans="1:3">
      <c r="A30" s="276"/>
      <c r="B30" s="38"/>
      <c r="C30" s="39"/>
    </row>
    <row r="31" spans="1:3">
      <c r="A31" s="31" t="s">
        <v>139</v>
      </c>
    </row>
    <row r="32" spans="1:3">
      <c r="A32" s="271" t="s">
        <v>199</v>
      </c>
      <c r="B32" s="32" t="s">
        <v>200</v>
      </c>
      <c r="C32" s="32" t="s">
        <v>178</v>
      </c>
    </row>
    <row r="33" spans="1:4">
      <c r="A33" s="273" t="s">
        <v>42</v>
      </c>
      <c r="B33" s="277" t="s">
        <v>103</v>
      </c>
      <c r="C33" s="34"/>
    </row>
    <row r="34" spans="1:4">
      <c r="A34" s="245" t="s">
        <v>115</v>
      </c>
      <c r="B34" s="41" t="s">
        <v>116</v>
      </c>
      <c r="C34" s="34"/>
    </row>
    <row r="35" spans="1:4">
      <c r="A35" s="246"/>
      <c r="B35" s="38"/>
      <c r="C35" s="39"/>
    </row>
    <row r="36" spans="1:4">
      <c r="A36" s="31" t="s">
        <v>142</v>
      </c>
    </row>
    <row r="37" spans="1:4">
      <c r="A37" s="271" t="s">
        <v>199</v>
      </c>
      <c r="B37" s="32" t="s">
        <v>200</v>
      </c>
      <c r="C37" s="32" t="s">
        <v>178</v>
      </c>
      <c r="D37" s="42"/>
    </row>
    <row r="38" spans="1:4">
      <c r="A38" s="273" t="s">
        <v>48</v>
      </c>
      <c r="B38" s="43" t="s">
        <v>216</v>
      </c>
      <c r="C38" s="43"/>
      <c r="D38" s="36"/>
    </row>
    <row r="39" spans="1:4">
      <c r="A39" s="96"/>
      <c r="B39" s="45"/>
      <c r="C39" s="38"/>
      <c r="D39" s="36"/>
    </row>
    <row r="40" spans="1:4">
      <c r="A40" s="31" t="s">
        <v>143</v>
      </c>
    </row>
    <row r="41" spans="1:4">
      <c r="A41" s="271" t="s">
        <v>199</v>
      </c>
      <c r="B41" s="32" t="s">
        <v>200</v>
      </c>
      <c r="C41" s="32" t="s">
        <v>178</v>
      </c>
      <c r="D41" s="42"/>
    </row>
    <row r="42" spans="1:4">
      <c r="A42" s="95" t="s">
        <v>50</v>
      </c>
      <c r="B42" s="33" t="s">
        <v>217</v>
      </c>
      <c r="C42" s="44"/>
      <c r="D42" s="96"/>
    </row>
    <row r="43" spans="1:4">
      <c r="A43" s="95" t="s">
        <v>111</v>
      </c>
      <c r="B43" s="33" t="s">
        <v>218</v>
      </c>
      <c r="C43" s="44"/>
      <c r="D43" s="96"/>
    </row>
    <row r="44" spans="1:4">
      <c r="A44" s="95" t="s">
        <v>48</v>
      </c>
      <c r="B44" s="33" t="s">
        <v>340</v>
      </c>
      <c r="C44" s="44"/>
      <c r="D44" s="96"/>
    </row>
    <row r="45" spans="1:4">
      <c r="A45" s="95" t="s">
        <v>112</v>
      </c>
      <c r="B45" s="33" t="s">
        <v>219</v>
      </c>
      <c r="C45" s="44"/>
      <c r="D45" s="96"/>
    </row>
    <row r="46" spans="1:4">
      <c r="A46" s="95" t="s">
        <v>113</v>
      </c>
      <c r="B46" s="278" t="s">
        <v>220</v>
      </c>
      <c r="C46" s="244" t="s">
        <v>221</v>
      </c>
      <c r="D46" s="96"/>
    </row>
    <row r="47" spans="1:4">
      <c r="A47" s="95" t="s">
        <v>114</v>
      </c>
      <c r="B47" s="278" t="s">
        <v>222</v>
      </c>
      <c r="C47" s="244" t="s">
        <v>221</v>
      </c>
      <c r="D47" s="96"/>
    </row>
    <row r="48" spans="1:4">
      <c r="A48" s="95" t="s">
        <v>339</v>
      </c>
      <c r="B48" s="278" t="s">
        <v>341</v>
      </c>
      <c r="C48" s="244"/>
      <c r="D48" s="96"/>
    </row>
    <row r="49" spans="1:4">
      <c r="A49" s="16"/>
      <c r="B49" s="45"/>
      <c r="C49" s="45"/>
      <c r="D49" s="36"/>
    </row>
    <row r="50" spans="1:4">
      <c r="A50" s="31" t="s">
        <v>150</v>
      </c>
      <c r="B50" s="45"/>
      <c r="C50" s="45"/>
      <c r="D50" s="36"/>
    </row>
    <row r="51" spans="1:4">
      <c r="A51" s="271" t="s">
        <v>199</v>
      </c>
      <c r="B51" s="32" t="s">
        <v>200</v>
      </c>
      <c r="C51" s="32" t="s">
        <v>178</v>
      </c>
    </row>
    <row r="52" spans="1:4">
      <c r="A52" s="95" t="s">
        <v>56</v>
      </c>
      <c r="B52" s="279" t="s">
        <v>223</v>
      </c>
      <c r="C52" s="44"/>
    </row>
    <row r="53" spans="1:4">
      <c r="A53" s="37"/>
      <c r="B53" s="45"/>
      <c r="C53" s="37"/>
    </row>
    <row r="54" spans="1:4">
      <c r="A54" s="31" t="s">
        <v>153</v>
      </c>
    </row>
    <row r="55" spans="1:4">
      <c r="A55" s="271" t="s">
        <v>199</v>
      </c>
      <c r="B55" s="32" t="s">
        <v>200</v>
      </c>
      <c r="C55" s="32" t="s">
        <v>178</v>
      </c>
    </row>
    <row r="56" spans="1:4">
      <c r="A56" s="273">
        <v>1001</v>
      </c>
      <c r="B56" s="280" t="s">
        <v>224</v>
      </c>
      <c r="C56" s="44"/>
    </row>
    <row r="57" spans="1:4">
      <c r="A57" s="273">
        <v>1003</v>
      </c>
      <c r="B57" s="281" t="s">
        <v>225</v>
      </c>
      <c r="C57" s="44"/>
    </row>
    <row r="58" spans="1:4">
      <c r="A58" s="273">
        <v>1011</v>
      </c>
      <c r="B58" s="282" t="s">
        <v>226</v>
      </c>
      <c r="C58" s="44"/>
    </row>
    <row r="59" spans="1:4">
      <c r="A59" s="273">
        <v>1013</v>
      </c>
      <c r="B59" s="274" t="s">
        <v>227</v>
      </c>
      <c r="C59" s="44"/>
    </row>
    <row r="60" spans="1:4">
      <c r="A60" s="273">
        <v>1015</v>
      </c>
      <c r="B60" s="274" t="s">
        <v>228</v>
      </c>
      <c r="C60" s="44"/>
    </row>
    <row r="61" spans="1:4">
      <c r="A61" s="273">
        <v>3000</v>
      </c>
      <c r="B61" s="274" t="s">
        <v>229</v>
      </c>
      <c r="C61" s="44"/>
    </row>
    <row r="62" spans="1:4">
      <c r="A62" s="273">
        <v>3002</v>
      </c>
      <c r="B62" s="274" t="s">
        <v>230</v>
      </c>
      <c r="C62" s="44"/>
    </row>
    <row r="63" spans="1:4">
      <c r="A63" s="273">
        <v>3003</v>
      </c>
      <c r="B63" s="274" t="s">
        <v>231</v>
      </c>
      <c r="C63" s="44"/>
    </row>
    <row r="64" spans="1:4">
      <c r="A64" s="273">
        <v>3004</v>
      </c>
      <c r="B64" s="274" t="s">
        <v>232</v>
      </c>
      <c r="C64" s="44"/>
    </row>
    <row r="65" spans="1:3">
      <c r="A65" s="273">
        <v>3005</v>
      </c>
      <c r="B65" s="274" t="s">
        <v>233</v>
      </c>
      <c r="C65" s="44"/>
    </row>
    <row r="66" spans="1:3">
      <c r="A66" s="273">
        <v>3012</v>
      </c>
      <c r="B66" s="274" t="s">
        <v>234</v>
      </c>
      <c r="C66" s="44"/>
    </row>
    <row r="67" spans="1:3">
      <c r="A67" s="273">
        <v>5002</v>
      </c>
      <c r="B67" s="274" t="s">
        <v>235</v>
      </c>
      <c r="C67" s="44"/>
    </row>
    <row r="68" spans="1:3">
      <c r="A68" s="273">
        <v>5005</v>
      </c>
      <c r="B68" s="274" t="s">
        <v>236</v>
      </c>
      <c r="C68" s="44"/>
    </row>
    <row r="69" spans="1:3">
      <c r="A69" s="273">
        <v>5009</v>
      </c>
      <c r="B69" s="274" t="s">
        <v>237</v>
      </c>
      <c r="C69" s="44"/>
    </row>
    <row r="70" spans="1:3">
      <c r="A70" s="273">
        <v>5011</v>
      </c>
      <c r="B70" s="274" t="s">
        <v>238</v>
      </c>
      <c r="C70" s="44"/>
    </row>
    <row r="71" spans="1:3">
      <c r="A71" s="273">
        <v>5013</v>
      </c>
      <c r="B71" s="274" t="s">
        <v>239</v>
      </c>
      <c r="C71" s="44"/>
    </row>
    <row r="72" spans="1:3">
      <c r="A72" s="273">
        <v>5018</v>
      </c>
      <c r="B72" s="274" t="s">
        <v>240</v>
      </c>
      <c r="C72" s="44"/>
    </row>
    <row r="73" spans="1:3">
      <c r="A73" s="273">
        <v>6005</v>
      </c>
      <c r="B73" s="274" t="s">
        <v>241</v>
      </c>
      <c r="C73" s="44"/>
    </row>
    <row r="74" spans="1:3">
      <c r="A74" s="273">
        <v>6009</v>
      </c>
      <c r="B74" s="274" t="s">
        <v>242</v>
      </c>
      <c r="C74" s="44"/>
    </row>
    <row r="75" spans="1:3">
      <c r="A75" s="273">
        <v>6011</v>
      </c>
      <c r="B75" s="274" t="s">
        <v>243</v>
      </c>
      <c r="C75" s="44"/>
    </row>
    <row r="76" spans="1:3">
      <c r="A76" s="273">
        <v>6018</v>
      </c>
      <c r="B76" s="274" t="s">
        <v>244</v>
      </c>
      <c r="C76" s="44"/>
    </row>
    <row r="77" spans="1:3">
      <c r="A77" s="273">
        <v>6026</v>
      </c>
      <c r="B77" s="274" t="s">
        <v>245</v>
      </c>
      <c r="C77" s="44"/>
    </row>
    <row r="78" spans="1:3">
      <c r="A78" s="273">
        <v>7001</v>
      </c>
      <c r="B78" s="274" t="s">
        <v>246</v>
      </c>
      <c r="C78" s="44"/>
    </row>
    <row r="79" spans="1:3">
      <c r="A79" s="273">
        <v>7012</v>
      </c>
      <c r="B79" s="274" t="s">
        <v>247</v>
      </c>
      <c r="C79" s="44"/>
    </row>
    <row r="80" spans="1:3">
      <c r="A80" s="273">
        <v>7015</v>
      </c>
      <c r="B80" s="274" t="s">
        <v>248</v>
      </c>
      <c r="C80" s="44"/>
    </row>
    <row r="81" spans="1:3">
      <c r="A81" s="273">
        <v>7016</v>
      </c>
      <c r="B81" s="274" t="s">
        <v>207</v>
      </c>
      <c r="C81" s="44"/>
    </row>
    <row r="82" spans="1:3">
      <c r="A82" s="273">
        <v>7022</v>
      </c>
      <c r="B82" s="274" t="s">
        <v>212</v>
      </c>
      <c r="C82" s="44"/>
    </row>
    <row r="83" spans="1:3">
      <c r="A83" s="273">
        <v>7023</v>
      </c>
      <c r="B83" s="274" t="s">
        <v>249</v>
      </c>
      <c r="C83" s="44"/>
    </row>
    <row r="84" spans="1:3">
      <c r="A84" s="273">
        <v>7030</v>
      </c>
      <c r="B84" s="274" t="s">
        <v>250</v>
      </c>
      <c r="C84" s="44"/>
    </row>
    <row r="85" spans="1:3">
      <c r="A85" s="273">
        <v>7035</v>
      </c>
      <c r="B85" s="274" t="s">
        <v>213</v>
      </c>
      <c r="C85" s="44"/>
    </row>
    <row r="86" spans="1:3">
      <c r="A86" s="273">
        <v>7036</v>
      </c>
      <c r="B86" s="274" t="s">
        <v>251</v>
      </c>
      <c r="C86" s="44"/>
    </row>
    <row r="87" spans="1:3">
      <c r="A87" s="273">
        <v>7038</v>
      </c>
      <c r="B87" s="274" t="s">
        <v>252</v>
      </c>
      <c r="C87" s="44"/>
    </row>
    <row r="88" spans="1:3">
      <c r="A88" s="273">
        <v>7039</v>
      </c>
      <c r="B88" s="274" t="s">
        <v>253</v>
      </c>
      <c r="C88" s="44"/>
    </row>
    <row r="89" spans="1:3">
      <c r="A89" s="273">
        <v>7040</v>
      </c>
      <c r="B89" s="274" t="s">
        <v>254</v>
      </c>
      <c r="C89" s="44"/>
    </row>
    <row r="90" spans="1:3">
      <c r="A90" s="273">
        <v>7046</v>
      </c>
      <c r="B90" s="274" t="s">
        <v>255</v>
      </c>
      <c r="C90" s="44"/>
    </row>
    <row r="91" spans="1:3">
      <c r="A91" s="273">
        <v>7047</v>
      </c>
      <c r="B91" s="274" t="s">
        <v>256</v>
      </c>
      <c r="C91" s="44"/>
    </row>
    <row r="92" spans="1:3">
      <c r="A92" s="273">
        <v>7048</v>
      </c>
      <c r="B92" s="274" t="s">
        <v>257</v>
      </c>
      <c r="C92" s="44"/>
    </row>
    <row r="93" spans="1:3">
      <c r="A93" s="273">
        <v>8001</v>
      </c>
      <c r="B93" s="274" t="s">
        <v>258</v>
      </c>
      <c r="C93" s="44"/>
    </row>
    <row r="94" spans="1:3">
      <c r="A94" s="273">
        <v>8002</v>
      </c>
      <c r="B94" s="274" t="s">
        <v>259</v>
      </c>
      <c r="C94" s="44"/>
    </row>
    <row r="95" spans="1:3">
      <c r="A95" s="273">
        <v>8003</v>
      </c>
      <c r="B95" s="274" t="s">
        <v>260</v>
      </c>
      <c r="C95" s="44"/>
    </row>
    <row r="96" spans="1:3">
      <c r="A96" s="273">
        <v>8004</v>
      </c>
      <c r="B96" s="274" t="s">
        <v>261</v>
      </c>
      <c r="C96" s="44"/>
    </row>
    <row r="97" spans="1:3">
      <c r="A97" s="273">
        <v>8007</v>
      </c>
      <c r="B97" s="274" t="s">
        <v>262</v>
      </c>
      <c r="C97" s="44"/>
    </row>
    <row r="98" spans="1:3">
      <c r="A98" s="273">
        <v>8011</v>
      </c>
      <c r="B98" s="274" t="s">
        <v>263</v>
      </c>
      <c r="C98" s="44"/>
    </row>
    <row r="99" spans="1:3">
      <c r="A99" s="273">
        <v>8012</v>
      </c>
      <c r="B99" s="274" t="s">
        <v>264</v>
      </c>
      <c r="C99" s="44"/>
    </row>
    <row r="100" spans="1:3">
      <c r="A100" s="273">
        <v>8014</v>
      </c>
      <c r="B100" s="274" t="s">
        <v>265</v>
      </c>
      <c r="C100" s="44"/>
    </row>
    <row r="101" spans="1:3">
      <c r="A101" s="273">
        <v>8016</v>
      </c>
      <c r="B101" s="274" t="s">
        <v>266</v>
      </c>
      <c r="C101" s="44"/>
    </row>
    <row r="102" spans="1:3">
      <c r="A102" s="273">
        <v>8019</v>
      </c>
      <c r="B102" s="274" t="s">
        <v>267</v>
      </c>
      <c r="C102" s="44"/>
    </row>
    <row r="103" spans="1:3">
      <c r="A103" s="273">
        <v>8023</v>
      </c>
      <c r="B103" s="274" t="s">
        <v>268</v>
      </c>
      <c r="C103" s="44"/>
    </row>
    <row r="104" spans="1:3">
      <c r="A104" s="273">
        <v>8028</v>
      </c>
      <c r="B104" s="274" t="s">
        <v>269</v>
      </c>
      <c r="C104" s="44"/>
    </row>
    <row r="105" spans="1:3">
      <c r="A105" s="273">
        <v>9001</v>
      </c>
      <c r="B105" s="274" t="s">
        <v>270</v>
      </c>
      <c r="C105" s="44"/>
    </row>
    <row r="106" spans="1:3">
      <c r="A106" s="273">
        <v>9004</v>
      </c>
      <c r="B106" s="274" t="s">
        <v>271</v>
      </c>
      <c r="C106" s="44"/>
    </row>
    <row r="107" spans="1:3">
      <c r="A107" s="273">
        <v>9005</v>
      </c>
      <c r="B107" s="274" t="s">
        <v>208</v>
      </c>
      <c r="C107" s="44"/>
    </row>
    <row r="108" spans="1:3">
      <c r="A108" s="273">
        <v>9007</v>
      </c>
      <c r="B108" s="43" t="s">
        <v>209</v>
      </c>
      <c r="C108" s="44"/>
    </row>
    <row r="109" spans="1:3">
      <c r="A109" s="273">
        <v>9010</v>
      </c>
      <c r="B109" s="274" t="s">
        <v>272</v>
      </c>
      <c r="C109" s="44"/>
    </row>
    <row r="110" spans="1:3">
      <c r="A110" s="273">
        <v>9016</v>
      </c>
      <c r="B110" s="274" t="s">
        <v>210</v>
      </c>
      <c r="C110" s="44"/>
    </row>
    <row r="111" spans="1:3">
      <c r="A111" s="273">
        <v>9017</v>
      </c>
      <c r="B111" s="274" t="s">
        <v>273</v>
      </c>
      <c r="C111" s="44"/>
    </row>
    <row r="112" spans="1:3">
      <c r="A112" s="273">
        <v>9022</v>
      </c>
      <c r="B112" s="274" t="s">
        <v>274</v>
      </c>
      <c r="C112" s="44"/>
    </row>
    <row r="113" spans="1:3">
      <c r="A113" s="273">
        <v>9003</v>
      </c>
      <c r="B113" s="43" t="s">
        <v>275</v>
      </c>
      <c r="C113" s="44"/>
    </row>
    <row r="114" spans="1:3">
      <c r="A114" s="273">
        <v>9006</v>
      </c>
      <c r="B114" s="274" t="s">
        <v>206</v>
      </c>
      <c r="C114" s="44"/>
    </row>
    <row r="115" spans="1:3">
      <c r="A115" s="273" t="s">
        <v>7</v>
      </c>
      <c r="B115" s="43" t="s">
        <v>276</v>
      </c>
      <c r="C115" s="44"/>
    </row>
    <row r="116" spans="1:3">
      <c r="A116" s="273" t="s">
        <v>8</v>
      </c>
      <c r="B116" s="43" t="s">
        <v>214</v>
      </c>
      <c r="C116" s="44"/>
    </row>
    <row r="117" spans="1:3">
      <c r="A117" s="273" t="s">
        <v>9</v>
      </c>
      <c r="B117" s="43" t="s">
        <v>21</v>
      </c>
      <c r="C117" s="44"/>
    </row>
    <row r="118" spans="1:3">
      <c r="A118" s="273">
        <v>0</v>
      </c>
      <c r="B118" s="43" t="s">
        <v>277</v>
      </c>
      <c r="C118" s="44"/>
    </row>
    <row r="119" spans="1:3">
      <c r="A119" s="273" t="s">
        <v>10</v>
      </c>
      <c r="B119" s="43" t="s">
        <v>278</v>
      </c>
      <c r="C119" s="41" t="s">
        <v>279</v>
      </c>
    </row>
    <row r="120" spans="1:3">
      <c r="A120" s="273" t="s">
        <v>11</v>
      </c>
      <c r="B120" s="43" t="s">
        <v>280</v>
      </c>
      <c r="C120" s="41" t="s">
        <v>279</v>
      </c>
    </row>
    <row r="121" spans="1:3">
      <c r="A121" s="273" t="s">
        <v>12</v>
      </c>
      <c r="B121" s="43" t="s">
        <v>281</v>
      </c>
      <c r="C121" s="41" t="s">
        <v>279</v>
      </c>
    </row>
    <row r="122" spans="1:3">
      <c r="A122" s="273" t="s">
        <v>13</v>
      </c>
      <c r="B122" s="43" t="s">
        <v>282</v>
      </c>
      <c r="C122" s="41" t="s">
        <v>279</v>
      </c>
    </row>
    <row r="123" spans="1:3">
      <c r="A123" s="273" t="s">
        <v>14</v>
      </c>
      <c r="B123" s="43" t="s">
        <v>283</v>
      </c>
      <c r="C123" s="41" t="s">
        <v>279</v>
      </c>
    </row>
    <row r="124" spans="1:3">
      <c r="A124" s="50" t="s">
        <v>15</v>
      </c>
      <c r="B124" s="43" t="s">
        <v>284</v>
      </c>
      <c r="C124" s="41" t="s">
        <v>279</v>
      </c>
    </row>
    <row r="125" spans="1:3">
      <c r="A125" s="50" t="s">
        <v>16</v>
      </c>
      <c r="B125" s="43" t="s">
        <v>285</v>
      </c>
      <c r="C125" s="41" t="s">
        <v>279</v>
      </c>
    </row>
    <row r="126" spans="1:3">
      <c r="A126" s="273" t="s">
        <v>17</v>
      </c>
      <c r="B126" s="43" t="s">
        <v>286</v>
      </c>
      <c r="C126" s="41" t="s">
        <v>279</v>
      </c>
    </row>
    <row r="127" spans="1:3">
      <c r="A127" s="50" t="s">
        <v>18</v>
      </c>
      <c r="B127" s="43" t="s">
        <v>287</v>
      </c>
      <c r="C127" s="41" t="s">
        <v>279</v>
      </c>
    </row>
    <row r="128" spans="1:3">
      <c r="A128" s="273" t="s">
        <v>19</v>
      </c>
      <c r="B128" s="43" t="s">
        <v>288</v>
      </c>
      <c r="C128" s="41" t="s">
        <v>279</v>
      </c>
    </row>
    <row r="129" spans="1:4">
      <c r="A129" s="50" t="s">
        <v>23</v>
      </c>
      <c r="B129" s="283" t="s">
        <v>289</v>
      </c>
      <c r="C129" s="41" t="s">
        <v>279</v>
      </c>
    </row>
    <row r="130" spans="1:4">
      <c r="A130" s="50" t="s">
        <v>24</v>
      </c>
      <c r="B130" s="283" t="s">
        <v>290</v>
      </c>
      <c r="C130" s="41" t="s">
        <v>279</v>
      </c>
    </row>
    <row r="131" spans="1:4">
      <c r="A131" s="273" t="s">
        <v>25</v>
      </c>
      <c r="B131" s="283" t="s">
        <v>291</v>
      </c>
      <c r="C131" s="41" t="s">
        <v>279</v>
      </c>
    </row>
    <row r="132" spans="1:4">
      <c r="A132" s="50" t="s">
        <v>26</v>
      </c>
      <c r="B132" s="283" t="s">
        <v>292</v>
      </c>
      <c r="C132" s="41" t="s">
        <v>279</v>
      </c>
    </row>
    <row r="133" spans="1:4">
      <c r="A133" s="273" t="s">
        <v>27</v>
      </c>
      <c r="B133" s="283" t="s">
        <v>293</v>
      </c>
      <c r="C133" s="41" t="s">
        <v>279</v>
      </c>
    </row>
    <row r="134" spans="1:4">
      <c r="A134" s="273" t="s">
        <v>28</v>
      </c>
      <c r="B134" s="283" t="s">
        <v>294</v>
      </c>
      <c r="C134" s="41" t="s">
        <v>279</v>
      </c>
    </row>
    <row r="135" spans="1:4">
      <c r="A135" s="50" t="s">
        <v>29</v>
      </c>
      <c r="B135" s="283" t="s">
        <v>295</v>
      </c>
      <c r="C135" s="41" t="s">
        <v>279</v>
      </c>
    </row>
    <row r="136" spans="1:4">
      <c r="A136" s="50" t="s">
        <v>30</v>
      </c>
      <c r="B136" s="283" t="s">
        <v>296</v>
      </c>
      <c r="C136" s="41" t="s">
        <v>279</v>
      </c>
    </row>
    <row r="137" spans="1:4">
      <c r="A137" s="50" t="s">
        <v>31</v>
      </c>
      <c r="B137" s="283" t="s">
        <v>297</v>
      </c>
      <c r="C137" s="41" t="s">
        <v>279</v>
      </c>
    </row>
    <row r="138" spans="1:4">
      <c r="A138" s="50" t="s">
        <v>32</v>
      </c>
      <c r="B138" s="283" t="s">
        <v>298</v>
      </c>
      <c r="C138" s="41" t="s">
        <v>279</v>
      </c>
    </row>
    <row r="139" spans="1:4">
      <c r="A139" s="50" t="s">
        <v>33</v>
      </c>
      <c r="B139" s="283" t="s">
        <v>299</v>
      </c>
      <c r="C139" s="41" t="s">
        <v>279</v>
      </c>
      <c r="D139" s="96"/>
    </row>
    <row r="140" spans="1:4">
      <c r="A140" s="50" t="s">
        <v>34</v>
      </c>
      <c r="B140" s="283" t="s">
        <v>300</v>
      </c>
      <c r="C140" s="41" t="s">
        <v>279</v>
      </c>
    </row>
    <row r="141" spans="1:4">
      <c r="A141" s="50" t="s">
        <v>35</v>
      </c>
      <c r="B141" s="283" t="s">
        <v>301</v>
      </c>
      <c r="C141" s="41" t="s">
        <v>279</v>
      </c>
    </row>
    <row r="142" spans="1:4">
      <c r="A142" s="50" t="s">
        <v>36</v>
      </c>
      <c r="B142" s="283" t="s">
        <v>302</v>
      </c>
      <c r="C142" s="41" t="s">
        <v>279</v>
      </c>
    </row>
    <row r="143" spans="1:4">
      <c r="A143" s="273" t="s">
        <v>9</v>
      </c>
      <c r="B143" s="43" t="s">
        <v>21</v>
      </c>
      <c r="C143" s="44"/>
    </row>
    <row r="144" spans="1:4">
      <c r="A144" s="273" t="s">
        <v>6</v>
      </c>
      <c r="B144" s="43" t="s">
        <v>303</v>
      </c>
      <c r="C144" s="44"/>
    </row>
    <row r="145" spans="1:3">
      <c r="A145" s="273" t="s">
        <v>20</v>
      </c>
      <c r="B145" s="43" t="s">
        <v>304</v>
      </c>
      <c r="C145" s="41" t="s">
        <v>279</v>
      </c>
    </row>
    <row r="146" spans="1:3">
      <c r="A146" s="96"/>
      <c r="B146" s="45"/>
      <c r="C146" s="284"/>
    </row>
    <row r="147" spans="1:3">
      <c r="A147" s="31" t="s">
        <v>154</v>
      </c>
    </row>
    <row r="148" spans="1:3">
      <c r="A148" s="271" t="s">
        <v>199</v>
      </c>
      <c r="B148" s="32" t="s">
        <v>200</v>
      </c>
      <c r="C148" s="32" t="s">
        <v>178</v>
      </c>
    </row>
    <row r="149" spans="1:3">
      <c r="A149" s="273">
        <v>0</v>
      </c>
      <c r="B149" s="43" t="s">
        <v>277</v>
      </c>
      <c r="C149" s="49"/>
    </row>
    <row r="150" spans="1:3">
      <c r="A150" s="273">
        <v>1001</v>
      </c>
      <c r="B150" s="280" t="s">
        <v>224</v>
      </c>
      <c r="C150" s="44"/>
    </row>
    <row r="151" spans="1:3">
      <c r="A151" s="273">
        <v>1003</v>
      </c>
      <c r="B151" s="281" t="s">
        <v>225</v>
      </c>
      <c r="C151" s="44"/>
    </row>
    <row r="152" spans="1:3">
      <c r="A152" s="273">
        <v>1011</v>
      </c>
      <c r="B152" s="282" t="s">
        <v>226</v>
      </c>
      <c r="C152" s="44"/>
    </row>
    <row r="153" spans="1:3">
      <c r="A153" s="273">
        <v>1013</v>
      </c>
      <c r="B153" s="274" t="s">
        <v>227</v>
      </c>
      <c r="C153" s="44"/>
    </row>
    <row r="154" spans="1:3">
      <c r="A154" s="273">
        <v>1015</v>
      </c>
      <c r="B154" s="274" t="s">
        <v>228</v>
      </c>
      <c r="C154" s="44"/>
    </row>
    <row r="155" spans="1:3">
      <c r="A155" s="273">
        <v>3000</v>
      </c>
      <c r="B155" s="274" t="s">
        <v>229</v>
      </c>
      <c r="C155" s="44"/>
    </row>
    <row r="156" spans="1:3">
      <c r="A156" s="273">
        <v>3002</v>
      </c>
      <c r="B156" s="274" t="s">
        <v>230</v>
      </c>
      <c r="C156" s="44"/>
    </row>
    <row r="157" spans="1:3">
      <c r="A157" s="273">
        <v>3003</v>
      </c>
      <c r="B157" s="274" t="s">
        <v>231</v>
      </c>
      <c r="C157" s="44"/>
    </row>
    <row r="158" spans="1:3">
      <c r="A158" s="273">
        <v>3004</v>
      </c>
      <c r="B158" s="274" t="s">
        <v>232</v>
      </c>
      <c r="C158" s="44"/>
    </row>
    <row r="159" spans="1:3">
      <c r="A159" s="273">
        <v>3005</v>
      </c>
      <c r="B159" s="274" t="s">
        <v>233</v>
      </c>
      <c r="C159" s="44"/>
    </row>
    <row r="160" spans="1:3">
      <c r="A160" s="273">
        <v>3012</v>
      </c>
      <c r="B160" s="274" t="s">
        <v>234</v>
      </c>
      <c r="C160" s="44"/>
    </row>
    <row r="161" spans="1:3">
      <c r="A161" s="273">
        <v>5002</v>
      </c>
      <c r="B161" s="274" t="s">
        <v>235</v>
      </c>
      <c r="C161" s="44"/>
    </row>
    <row r="162" spans="1:3">
      <c r="A162" s="273">
        <v>5005</v>
      </c>
      <c r="B162" s="274" t="s">
        <v>236</v>
      </c>
      <c r="C162" s="44"/>
    </row>
    <row r="163" spans="1:3">
      <c r="A163" s="273">
        <v>5009</v>
      </c>
      <c r="B163" s="274" t="s">
        <v>237</v>
      </c>
      <c r="C163" s="44"/>
    </row>
    <row r="164" spans="1:3">
      <c r="A164" s="273">
        <v>5011</v>
      </c>
      <c r="B164" s="274" t="s">
        <v>238</v>
      </c>
      <c r="C164" s="44"/>
    </row>
    <row r="165" spans="1:3">
      <c r="A165" s="273">
        <v>5013</v>
      </c>
      <c r="B165" s="274" t="s">
        <v>239</v>
      </c>
      <c r="C165" s="44"/>
    </row>
    <row r="166" spans="1:3">
      <c r="A166" s="273">
        <v>5018</v>
      </c>
      <c r="B166" s="274" t="s">
        <v>240</v>
      </c>
      <c r="C166" s="44"/>
    </row>
    <row r="167" spans="1:3">
      <c r="A167" s="273">
        <v>6005</v>
      </c>
      <c r="B167" s="274" t="s">
        <v>241</v>
      </c>
      <c r="C167" s="44"/>
    </row>
    <row r="168" spans="1:3">
      <c r="A168" s="273">
        <v>6009</v>
      </c>
      <c r="B168" s="274" t="s">
        <v>242</v>
      </c>
      <c r="C168" s="44"/>
    </row>
    <row r="169" spans="1:3">
      <c r="A169" s="273">
        <v>6011</v>
      </c>
      <c r="B169" s="274" t="s">
        <v>243</v>
      </c>
      <c r="C169" s="44"/>
    </row>
    <row r="170" spans="1:3">
      <c r="A170" s="273">
        <v>6018</v>
      </c>
      <c r="B170" s="274" t="s">
        <v>244</v>
      </c>
      <c r="C170" s="44"/>
    </row>
    <row r="171" spans="1:3">
      <c r="A171" s="273">
        <v>6026</v>
      </c>
      <c r="B171" s="274" t="s">
        <v>245</v>
      </c>
      <c r="C171" s="44"/>
    </row>
    <row r="172" spans="1:3">
      <c r="A172" s="273">
        <v>7001</v>
      </c>
      <c r="B172" s="274" t="s">
        <v>246</v>
      </c>
      <c r="C172" s="44"/>
    </row>
    <row r="173" spans="1:3">
      <c r="A173" s="273">
        <v>7012</v>
      </c>
      <c r="B173" s="274" t="s">
        <v>247</v>
      </c>
      <c r="C173" s="44"/>
    </row>
    <row r="174" spans="1:3">
      <c r="A174" s="273">
        <v>7015</v>
      </c>
      <c r="B174" s="274" t="s">
        <v>248</v>
      </c>
      <c r="C174" s="44"/>
    </row>
    <row r="175" spans="1:3">
      <c r="A175" s="273">
        <v>7016</v>
      </c>
      <c r="B175" s="274" t="s">
        <v>207</v>
      </c>
      <c r="C175" s="44"/>
    </row>
    <row r="176" spans="1:3">
      <c r="A176" s="273">
        <v>7022</v>
      </c>
      <c r="B176" s="274" t="s">
        <v>212</v>
      </c>
      <c r="C176" s="44"/>
    </row>
    <row r="177" spans="1:3">
      <c r="A177" s="273">
        <v>7023</v>
      </c>
      <c r="B177" s="274" t="s">
        <v>249</v>
      </c>
      <c r="C177" s="44"/>
    </row>
    <row r="178" spans="1:3">
      <c r="A178" s="273">
        <v>7030</v>
      </c>
      <c r="B178" s="274" t="s">
        <v>250</v>
      </c>
      <c r="C178" s="44"/>
    </row>
    <row r="179" spans="1:3">
      <c r="A179" s="273">
        <v>7035</v>
      </c>
      <c r="B179" s="274" t="s">
        <v>213</v>
      </c>
      <c r="C179" s="44"/>
    </row>
    <row r="180" spans="1:3">
      <c r="A180" s="273">
        <v>7036</v>
      </c>
      <c r="B180" s="274" t="s">
        <v>251</v>
      </c>
      <c r="C180" s="44"/>
    </row>
    <row r="181" spans="1:3">
      <c r="A181" s="273">
        <v>7038</v>
      </c>
      <c r="B181" s="274" t="s">
        <v>252</v>
      </c>
      <c r="C181" s="44"/>
    </row>
    <row r="182" spans="1:3">
      <c r="A182" s="273">
        <v>7039</v>
      </c>
      <c r="B182" s="274" t="s">
        <v>253</v>
      </c>
      <c r="C182" s="44"/>
    </row>
    <row r="183" spans="1:3">
      <c r="A183" s="273">
        <v>7040</v>
      </c>
      <c r="B183" s="274" t="s">
        <v>254</v>
      </c>
      <c r="C183" s="44"/>
    </row>
    <row r="184" spans="1:3">
      <c r="A184" s="273">
        <v>7046</v>
      </c>
      <c r="B184" s="274" t="s">
        <v>255</v>
      </c>
      <c r="C184" s="44"/>
    </row>
    <row r="185" spans="1:3">
      <c r="A185" s="273">
        <v>7047</v>
      </c>
      <c r="B185" s="274" t="s">
        <v>256</v>
      </c>
      <c r="C185" s="44"/>
    </row>
    <row r="186" spans="1:3">
      <c r="A186" s="273">
        <v>7048</v>
      </c>
      <c r="B186" s="274" t="s">
        <v>257</v>
      </c>
      <c r="C186" s="44"/>
    </row>
    <row r="187" spans="1:3">
      <c r="A187" s="273">
        <v>8001</v>
      </c>
      <c r="B187" s="274" t="s">
        <v>258</v>
      </c>
      <c r="C187" s="44"/>
    </row>
    <row r="188" spans="1:3">
      <c r="A188" s="273">
        <v>8002</v>
      </c>
      <c r="B188" s="274" t="s">
        <v>259</v>
      </c>
      <c r="C188" s="44"/>
    </row>
    <row r="189" spans="1:3">
      <c r="A189" s="273">
        <v>8003</v>
      </c>
      <c r="B189" s="274" t="s">
        <v>260</v>
      </c>
      <c r="C189" s="44"/>
    </row>
    <row r="190" spans="1:3">
      <c r="A190" s="273">
        <v>8004</v>
      </c>
      <c r="B190" s="274" t="s">
        <v>261</v>
      </c>
      <c r="C190" s="44"/>
    </row>
    <row r="191" spans="1:3">
      <c r="A191" s="273">
        <v>8007</v>
      </c>
      <c r="B191" s="274" t="s">
        <v>262</v>
      </c>
      <c r="C191" s="44"/>
    </row>
    <row r="192" spans="1:3">
      <c r="A192" s="273">
        <v>8011</v>
      </c>
      <c r="B192" s="274" t="s">
        <v>263</v>
      </c>
      <c r="C192" s="44"/>
    </row>
    <row r="193" spans="1:3">
      <c r="A193" s="273">
        <v>8012</v>
      </c>
      <c r="B193" s="274" t="s">
        <v>264</v>
      </c>
      <c r="C193" s="44"/>
    </row>
    <row r="194" spans="1:3">
      <c r="A194" s="273">
        <v>8014</v>
      </c>
      <c r="B194" s="274" t="s">
        <v>265</v>
      </c>
      <c r="C194" s="44"/>
    </row>
    <row r="195" spans="1:3">
      <c r="A195" s="273">
        <v>8016</v>
      </c>
      <c r="B195" s="274" t="s">
        <v>266</v>
      </c>
      <c r="C195" s="44"/>
    </row>
    <row r="196" spans="1:3">
      <c r="A196" s="273">
        <v>8019</v>
      </c>
      <c r="B196" s="274" t="s">
        <v>267</v>
      </c>
      <c r="C196" s="44"/>
    </row>
    <row r="197" spans="1:3">
      <c r="A197" s="273">
        <v>8023</v>
      </c>
      <c r="B197" s="274" t="s">
        <v>268</v>
      </c>
      <c r="C197" s="44"/>
    </row>
    <row r="198" spans="1:3">
      <c r="A198" s="273">
        <v>8028</v>
      </c>
      <c r="B198" s="274" t="s">
        <v>269</v>
      </c>
      <c r="C198" s="44"/>
    </row>
    <row r="199" spans="1:3">
      <c r="A199" s="273">
        <v>9001</v>
      </c>
      <c r="B199" s="274" t="s">
        <v>270</v>
      </c>
      <c r="C199" s="44"/>
    </row>
    <row r="200" spans="1:3">
      <c r="A200" s="273">
        <v>9004</v>
      </c>
      <c r="B200" s="274" t="s">
        <v>271</v>
      </c>
      <c r="C200" s="44"/>
    </row>
    <row r="201" spans="1:3">
      <c r="A201" s="273">
        <v>9005</v>
      </c>
      <c r="B201" s="274" t="s">
        <v>208</v>
      </c>
      <c r="C201" s="44"/>
    </row>
    <row r="202" spans="1:3">
      <c r="A202" s="273">
        <v>9007</v>
      </c>
      <c r="B202" s="43" t="s">
        <v>209</v>
      </c>
      <c r="C202" s="44"/>
    </row>
    <row r="203" spans="1:3">
      <c r="A203" s="273">
        <v>9010</v>
      </c>
      <c r="B203" s="274" t="s">
        <v>272</v>
      </c>
      <c r="C203" s="44"/>
    </row>
    <row r="204" spans="1:3">
      <c r="A204" s="273">
        <v>9016</v>
      </c>
      <c r="B204" s="274" t="s">
        <v>210</v>
      </c>
      <c r="C204" s="44"/>
    </row>
    <row r="205" spans="1:3">
      <c r="A205" s="273">
        <v>9017</v>
      </c>
      <c r="B205" s="274" t="s">
        <v>273</v>
      </c>
      <c r="C205" s="44"/>
    </row>
    <row r="206" spans="1:3">
      <c r="A206" s="273">
        <v>9022</v>
      </c>
      <c r="B206" s="274" t="s">
        <v>274</v>
      </c>
      <c r="C206" s="44"/>
    </row>
    <row r="207" spans="1:3">
      <c r="A207" s="273">
        <v>9003</v>
      </c>
      <c r="B207" s="43" t="s">
        <v>275</v>
      </c>
      <c r="C207" s="44"/>
    </row>
    <row r="208" spans="1:3">
      <c r="A208" s="273">
        <v>9006</v>
      </c>
      <c r="B208" s="274" t="s">
        <v>206</v>
      </c>
      <c r="C208" s="44"/>
    </row>
    <row r="209" spans="1:3">
      <c r="A209" s="273" t="s">
        <v>7</v>
      </c>
      <c r="B209" s="43" t="s">
        <v>305</v>
      </c>
      <c r="C209" s="44"/>
    </row>
    <row r="210" spans="1:3">
      <c r="A210" s="273" t="s">
        <v>8</v>
      </c>
      <c r="B210" s="43" t="s">
        <v>214</v>
      </c>
      <c r="C210" s="44"/>
    </row>
    <row r="211" spans="1:3">
      <c r="A211" s="46" t="s">
        <v>54</v>
      </c>
      <c r="B211" s="47" t="s">
        <v>306</v>
      </c>
      <c r="C211" s="34" t="s">
        <v>76</v>
      </c>
    </row>
    <row r="212" spans="1:3">
      <c r="A212" s="273" t="s">
        <v>10</v>
      </c>
      <c r="B212" s="43" t="s">
        <v>278</v>
      </c>
      <c r="C212" s="41" t="s">
        <v>279</v>
      </c>
    </row>
    <row r="213" spans="1:3">
      <c r="A213" s="273" t="s">
        <v>11</v>
      </c>
      <c r="B213" s="43" t="s">
        <v>280</v>
      </c>
      <c r="C213" s="41" t="s">
        <v>279</v>
      </c>
    </row>
    <row r="214" spans="1:3">
      <c r="A214" s="273" t="s">
        <v>12</v>
      </c>
      <c r="B214" s="43" t="s">
        <v>281</v>
      </c>
      <c r="C214" s="41" t="s">
        <v>279</v>
      </c>
    </row>
    <row r="215" spans="1:3">
      <c r="A215" s="273" t="s">
        <v>13</v>
      </c>
      <c r="B215" s="43" t="s">
        <v>282</v>
      </c>
      <c r="C215" s="41" t="s">
        <v>279</v>
      </c>
    </row>
    <row r="216" spans="1:3">
      <c r="A216" s="273" t="s">
        <v>14</v>
      </c>
      <c r="B216" s="43" t="s">
        <v>283</v>
      </c>
      <c r="C216" s="41" t="s">
        <v>279</v>
      </c>
    </row>
    <row r="217" spans="1:3">
      <c r="A217" s="50" t="s">
        <v>15</v>
      </c>
      <c r="B217" s="43" t="s">
        <v>284</v>
      </c>
      <c r="C217" s="41" t="s">
        <v>279</v>
      </c>
    </row>
    <row r="218" spans="1:3">
      <c r="A218" s="50" t="s">
        <v>16</v>
      </c>
      <c r="B218" s="43" t="s">
        <v>285</v>
      </c>
      <c r="C218" s="41" t="s">
        <v>279</v>
      </c>
    </row>
    <row r="219" spans="1:3">
      <c r="A219" s="273" t="s">
        <v>17</v>
      </c>
      <c r="B219" s="43" t="s">
        <v>286</v>
      </c>
      <c r="C219" s="41" t="s">
        <v>279</v>
      </c>
    </row>
    <row r="220" spans="1:3">
      <c r="A220" s="50" t="s">
        <v>18</v>
      </c>
      <c r="B220" s="43" t="s">
        <v>287</v>
      </c>
      <c r="C220" s="41" t="s">
        <v>279</v>
      </c>
    </row>
    <row r="221" spans="1:3">
      <c r="A221" s="273" t="s">
        <v>19</v>
      </c>
      <c r="B221" s="43" t="s">
        <v>288</v>
      </c>
      <c r="C221" s="41" t="s">
        <v>279</v>
      </c>
    </row>
    <row r="222" spans="1:3">
      <c r="A222" s="50" t="s">
        <v>23</v>
      </c>
      <c r="B222" s="283" t="s">
        <v>289</v>
      </c>
      <c r="C222" s="41" t="s">
        <v>279</v>
      </c>
    </row>
    <row r="223" spans="1:3">
      <c r="A223" s="50" t="s">
        <v>24</v>
      </c>
      <c r="B223" s="283" t="s">
        <v>290</v>
      </c>
      <c r="C223" s="41" t="s">
        <v>279</v>
      </c>
    </row>
    <row r="224" spans="1:3">
      <c r="A224" s="273" t="s">
        <v>25</v>
      </c>
      <c r="B224" s="283" t="s">
        <v>291</v>
      </c>
      <c r="C224" s="41" t="s">
        <v>279</v>
      </c>
    </row>
    <row r="225" spans="1:4">
      <c r="A225" s="50" t="s">
        <v>26</v>
      </c>
      <c r="B225" s="283" t="s">
        <v>292</v>
      </c>
      <c r="C225" s="41" t="s">
        <v>279</v>
      </c>
    </row>
    <row r="226" spans="1:4">
      <c r="A226" s="273" t="s">
        <v>27</v>
      </c>
      <c r="B226" s="283" t="s">
        <v>293</v>
      </c>
      <c r="C226" s="41" t="s">
        <v>279</v>
      </c>
    </row>
    <row r="227" spans="1:4">
      <c r="A227" s="273" t="s">
        <v>28</v>
      </c>
      <c r="B227" s="283" t="s">
        <v>294</v>
      </c>
      <c r="C227" s="41" t="s">
        <v>279</v>
      </c>
    </row>
    <row r="228" spans="1:4">
      <c r="A228" s="50" t="s">
        <v>29</v>
      </c>
      <c r="B228" s="283" t="s">
        <v>295</v>
      </c>
      <c r="C228" s="41" t="s">
        <v>279</v>
      </c>
    </row>
    <row r="229" spans="1:4">
      <c r="A229" s="50" t="s">
        <v>30</v>
      </c>
      <c r="B229" s="283" t="s">
        <v>296</v>
      </c>
      <c r="C229" s="41" t="s">
        <v>279</v>
      </c>
    </row>
    <row r="230" spans="1:4">
      <c r="A230" s="50" t="s">
        <v>31</v>
      </c>
      <c r="B230" s="283" t="s">
        <v>297</v>
      </c>
      <c r="C230" s="41" t="s">
        <v>279</v>
      </c>
    </row>
    <row r="231" spans="1:4">
      <c r="A231" s="50" t="s">
        <v>32</v>
      </c>
      <c r="B231" s="283" t="s">
        <v>298</v>
      </c>
      <c r="C231" s="41" t="s">
        <v>279</v>
      </c>
    </row>
    <row r="232" spans="1:4">
      <c r="A232" s="50" t="s">
        <v>33</v>
      </c>
      <c r="B232" s="283" t="s">
        <v>299</v>
      </c>
      <c r="C232" s="41" t="s">
        <v>279</v>
      </c>
      <c r="D232" s="96"/>
    </row>
    <row r="233" spans="1:4">
      <c r="A233" s="50" t="s">
        <v>34</v>
      </c>
      <c r="B233" s="283" t="s">
        <v>300</v>
      </c>
      <c r="C233" s="41" t="s">
        <v>279</v>
      </c>
    </row>
    <row r="234" spans="1:4">
      <c r="A234" s="50" t="s">
        <v>35</v>
      </c>
      <c r="B234" s="283" t="s">
        <v>301</v>
      </c>
      <c r="C234" s="41" t="s">
        <v>279</v>
      </c>
    </row>
    <row r="235" spans="1:4">
      <c r="A235" s="50" t="s">
        <v>36</v>
      </c>
      <c r="B235" s="283" t="s">
        <v>302</v>
      </c>
      <c r="C235" s="41" t="s">
        <v>279</v>
      </c>
    </row>
    <row r="236" spans="1:4">
      <c r="A236" s="273" t="s">
        <v>9</v>
      </c>
      <c r="B236" s="43" t="s">
        <v>21</v>
      </c>
      <c r="C236" s="44"/>
    </row>
    <row r="237" spans="1:4">
      <c r="A237" s="273" t="s">
        <v>6</v>
      </c>
      <c r="B237" s="43" t="s">
        <v>303</v>
      </c>
      <c r="C237" s="44"/>
    </row>
    <row r="238" spans="1:4">
      <c r="A238" s="273" t="s">
        <v>20</v>
      </c>
      <c r="B238" s="43" t="s">
        <v>304</v>
      </c>
      <c r="C238" s="41" t="s">
        <v>279</v>
      </c>
    </row>
    <row r="239" spans="1:4">
      <c r="A239" s="247"/>
      <c r="B239" s="247"/>
      <c r="C239" s="247"/>
    </row>
    <row r="240" spans="1:4">
      <c r="A240" s="51" t="s">
        <v>155</v>
      </c>
    </row>
    <row r="241" spans="1:3">
      <c r="A241" s="271" t="s">
        <v>199</v>
      </c>
      <c r="B241" s="32" t="s">
        <v>200</v>
      </c>
      <c r="C241" s="32" t="s">
        <v>178</v>
      </c>
    </row>
    <row r="242" spans="1:3">
      <c r="A242" s="273" t="s">
        <v>47</v>
      </c>
      <c r="B242" s="43" t="s">
        <v>307</v>
      </c>
      <c r="C242" s="44"/>
    </row>
    <row r="243" spans="1:3">
      <c r="A243" s="96"/>
      <c r="B243" s="45"/>
      <c r="C243" s="37"/>
    </row>
    <row r="244" spans="1:3">
      <c r="A244" s="31" t="s">
        <v>308</v>
      </c>
    </row>
    <row r="245" spans="1:3">
      <c r="A245" s="271" t="s">
        <v>199</v>
      </c>
      <c r="B245" s="32" t="s">
        <v>200</v>
      </c>
      <c r="C245" s="32" t="s">
        <v>178</v>
      </c>
    </row>
    <row r="246" spans="1:3">
      <c r="A246" s="95" t="s">
        <v>47</v>
      </c>
      <c r="B246" s="34" t="s">
        <v>309</v>
      </c>
      <c r="C246" s="48"/>
    </row>
    <row r="247" spans="1:3">
      <c r="A247" s="96"/>
      <c r="B247" s="45"/>
      <c r="C247" s="37"/>
    </row>
    <row r="248" spans="1:3">
      <c r="A248" s="31" t="s">
        <v>310</v>
      </c>
    </row>
    <row r="249" spans="1:3">
      <c r="A249" s="271" t="s">
        <v>199</v>
      </c>
      <c r="B249" s="32" t="s">
        <v>200</v>
      </c>
      <c r="C249" s="32" t="s">
        <v>178</v>
      </c>
    </row>
    <row r="250" spans="1:3">
      <c r="A250" s="52" t="s">
        <v>82</v>
      </c>
      <c r="B250" s="34" t="s">
        <v>311</v>
      </c>
      <c r="C250" s="34" t="s">
        <v>312</v>
      </c>
    </row>
    <row r="251" spans="1:3">
      <c r="A251" s="273" t="s">
        <v>83</v>
      </c>
      <c r="B251" s="274" t="s">
        <v>313</v>
      </c>
      <c r="C251" s="34" t="s">
        <v>312</v>
      </c>
    </row>
    <row r="252" spans="1:3">
      <c r="A252" s="247"/>
      <c r="B252" s="45"/>
      <c r="C252" s="39"/>
    </row>
    <row r="253" spans="1:3">
      <c r="A253" s="31" t="s">
        <v>314</v>
      </c>
    </row>
    <row r="254" spans="1:3">
      <c r="A254" s="40"/>
      <c r="B254" s="32" t="s">
        <v>4</v>
      </c>
      <c r="C254" s="32" t="s">
        <v>5</v>
      </c>
    </row>
    <row r="255" spans="1:3">
      <c r="A255" s="52" t="s">
        <v>117</v>
      </c>
      <c r="B255" s="34" t="s">
        <v>315</v>
      </c>
      <c r="C255" s="34"/>
    </row>
    <row r="256" spans="1:3">
      <c r="A256" s="245" t="s">
        <v>118</v>
      </c>
      <c r="B256" s="34" t="s">
        <v>316</v>
      </c>
      <c r="C256" s="34"/>
    </row>
    <row r="257" spans="1:3">
      <c r="A257" s="247"/>
      <c r="B257" s="45"/>
      <c r="C257" s="53"/>
    </row>
    <row r="258" spans="1:3">
      <c r="A258" s="31" t="s">
        <v>317</v>
      </c>
    </row>
    <row r="259" spans="1:3">
      <c r="A259" s="271" t="s">
        <v>199</v>
      </c>
      <c r="B259" s="32" t="s">
        <v>200</v>
      </c>
      <c r="C259" s="32" t="s">
        <v>178</v>
      </c>
    </row>
    <row r="260" spans="1:3">
      <c r="A260" s="273">
        <v>0</v>
      </c>
      <c r="B260" s="43" t="s">
        <v>318</v>
      </c>
      <c r="C260" s="49"/>
    </row>
    <row r="261" spans="1:3">
      <c r="A261" s="273">
        <v>1001</v>
      </c>
      <c r="B261" s="280" t="s">
        <v>224</v>
      </c>
      <c r="C261" s="44"/>
    </row>
    <row r="262" spans="1:3">
      <c r="A262" s="273">
        <v>1003</v>
      </c>
      <c r="B262" s="281" t="s">
        <v>225</v>
      </c>
      <c r="C262" s="44"/>
    </row>
    <row r="263" spans="1:3">
      <c r="A263" s="273">
        <v>1011</v>
      </c>
      <c r="B263" s="282" t="s">
        <v>226</v>
      </c>
      <c r="C263" s="44"/>
    </row>
    <row r="264" spans="1:3">
      <c r="A264" s="273">
        <v>1013</v>
      </c>
      <c r="B264" s="274" t="s">
        <v>227</v>
      </c>
      <c r="C264" s="44"/>
    </row>
    <row r="265" spans="1:3">
      <c r="A265" s="273">
        <v>1015</v>
      </c>
      <c r="B265" s="274" t="s">
        <v>228</v>
      </c>
      <c r="C265" s="44"/>
    </row>
    <row r="266" spans="1:3">
      <c r="A266" s="273">
        <v>3000</v>
      </c>
      <c r="B266" s="274" t="s">
        <v>229</v>
      </c>
      <c r="C266" s="44"/>
    </row>
    <row r="267" spans="1:3">
      <c r="A267" s="273">
        <v>3002</v>
      </c>
      <c r="B267" s="274" t="s">
        <v>230</v>
      </c>
      <c r="C267" s="44"/>
    </row>
    <row r="268" spans="1:3">
      <c r="A268" s="273">
        <v>3003</v>
      </c>
      <c r="B268" s="274" t="s">
        <v>231</v>
      </c>
      <c r="C268" s="44"/>
    </row>
    <row r="269" spans="1:3">
      <c r="A269" s="273">
        <v>3004</v>
      </c>
      <c r="B269" s="274" t="s">
        <v>232</v>
      </c>
      <c r="C269" s="44"/>
    </row>
    <row r="270" spans="1:3">
      <c r="A270" s="273">
        <v>3005</v>
      </c>
      <c r="B270" s="274" t="s">
        <v>233</v>
      </c>
      <c r="C270" s="44"/>
    </row>
    <row r="271" spans="1:3">
      <c r="A271" s="273">
        <v>3012</v>
      </c>
      <c r="B271" s="274" t="s">
        <v>234</v>
      </c>
      <c r="C271" s="44"/>
    </row>
    <row r="272" spans="1:3">
      <c r="A272" s="273">
        <v>5002</v>
      </c>
      <c r="B272" s="274" t="s">
        <v>235</v>
      </c>
      <c r="C272" s="44"/>
    </row>
    <row r="273" spans="1:3">
      <c r="A273" s="273">
        <v>5005</v>
      </c>
      <c r="B273" s="274" t="s">
        <v>236</v>
      </c>
      <c r="C273" s="44"/>
    </row>
    <row r="274" spans="1:3">
      <c r="A274" s="273">
        <v>5009</v>
      </c>
      <c r="B274" s="274" t="s">
        <v>237</v>
      </c>
      <c r="C274" s="44"/>
    </row>
    <row r="275" spans="1:3">
      <c r="A275" s="273">
        <v>5011</v>
      </c>
      <c r="B275" s="274" t="s">
        <v>238</v>
      </c>
      <c r="C275" s="44"/>
    </row>
    <row r="276" spans="1:3">
      <c r="A276" s="273">
        <v>5013</v>
      </c>
      <c r="B276" s="274" t="s">
        <v>239</v>
      </c>
      <c r="C276" s="44"/>
    </row>
    <row r="277" spans="1:3">
      <c r="A277" s="273">
        <v>5018</v>
      </c>
      <c r="B277" s="274" t="s">
        <v>240</v>
      </c>
      <c r="C277" s="44"/>
    </row>
    <row r="278" spans="1:3">
      <c r="A278" s="273">
        <v>6005</v>
      </c>
      <c r="B278" s="274" t="s">
        <v>241</v>
      </c>
      <c r="C278" s="44"/>
    </row>
    <row r="279" spans="1:3">
      <c r="A279" s="273">
        <v>6009</v>
      </c>
      <c r="B279" s="274" t="s">
        <v>242</v>
      </c>
      <c r="C279" s="44"/>
    </row>
    <row r="280" spans="1:3">
      <c r="A280" s="273">
        <v>6011</v>
      </c>
      <c r="B280" s="274" t="s">
        <v>243</v>
      </c>
      <c r="C280" s="44"/>
    </row>
    <row r="281" spans="1:3">
      <c r="A281" s="273">
        <v>6018</v>
      </c>
      <c r="B281" s="274" t="s">
        <v>244</v>
      </c>
      <c r="C281" s="44"/>
    </row>
    <row r="282" spans="1:3">
      <c r="A282" s="273">
        <v>6026</v>
      </c>
      <c r="B282" s="274" t="s">
        <v>245</v>
      </c>
      <c r="C282" s="44"/>
    </row>
    <row r="283" spans="1:3">
      <c r="A283" s="273">
        <v>7001</v>
      </c>
      <c r="B283" s="274" t="s">
        <v>246</v>
      </c>
      <c r="C283" s="44"/>
    </row>
    <row r="284" spans="1:3">
      <c r="A284" s="273">
        <v>7012</v>
      </c>
      <c r="B284" s="274" t="s">
        <v>247</v>
      </c>
      <c r="C284" s="44"/>
    </row>
    <row r="285" spans="1:3">
      <c r="A285" s="273">
        <v>7015</v>
      </c>
      <c r="B285" s="274" t="s">
        <v>248</v>
      </c>
      <c r="C285" s="44"/>
    </row>
    <row r="286" spans="1:3">
      <c r="A286" s="273">
        <v>7016</v>
      </c>
      <c r="B286" s="274" t="s">
        <v>207</v>
      </c>
      <c r="C286" s="44"/>
    </row>
    <row r="287" spans="1:3">
      <c r="A287" s="273">
        <v>7022</v>
      </c>
      <c r="B287" s="274" t="s">
        <v>212</v>
      </c>
      <c r="C287" s="44"/>
    </row>
    <row r="288" spans="1:3">
      <c r="A288" s="273">
        <v>7023</v>
      </c>
      <c r="B288" s="274" t="s">
        <v>249</v>
      </c>
      <c r="C288" s="44"/>
    </row>
    <row r="289" spans="1:3">
      <c r="A289" s="273">
        <v>7030</v>
      </c>
      <c r="B289" s="274" t="s">
        <v>250</v>
      </c>
      <c r="C289" s="44"/>
    </row>
    <row r="290" spans="1:3">
      <c r="A290" s="273">
        <v>7035</v>
      </c>
      <c r="B290" s="274" t="s">
        <v>213</v>
      </c>
      <c r="C290" s="44"/>
    </row>
    <row r="291" spans="1:3">
      <c r="A291" s="273">
        <v>7036</v>
      </c>
      <c r="B291" s="274" t="s">
        <v>251</v>
      </c>
      <c r="C291" s="44"/>
    </row>
    <row r="292" spans="1:3">
      <c r="A292" s="273">
        <v>7038</v>
      </c>
      <c r="B292" s="274" t="s">
        <v>252</v>
      </c>
      <c r="C292" s="44"/>
    </row>
    <row r="293" spans="1:3">
      <c r="A293" s="273">
        <v>7039</v>
      </c>
      <c r="B293" s="274" t="s">
        <v>253</v>
      </c>
      <c r="C293" s="44"/>
    </row>
    <row r="294" spans="1:3">
      <c r="A294" s="273">
        <v>7040</v>
      </c>
      <c r="B294" s="274" t="s">
        <v>254</v>
      </c>
      <c r="C294" s="44"/>
    </row>
    <row r="295" spans="1:3">
      <c r="A295" s="273">
        <v>7046</v>
      </c>
      <c r="B295" s="274" t="s">
        <v>255</v>
      </c>
      <c r="C295" s="44"/>
    </row>
    <row r="296" spans="1:3">
      <c r="A296" s="273">
        <v>7047</v>
      </c>
      <c r="B296" s="274" t="s">
        <v>256</v>
      </c>
      <c r="C296" s="44"/>
    </row>
    <row r="297" spans="1:3">
      <c r="A297" s="273">
        <v>7048</v>
      </c>
      <c r="B297" s="274" t="s">
        <v>257</v>
      </c>
      <c r="C297" s="44"/>
    </row>
    <row r="298" spans="1:3">
      <c r="A298" s="273">
        <v>8001</v>
      </c>
      <c r="B298" s="274" t="s">
        <v>258</v>
      </c>
      <c r="C298" s="44"/>
    </row>
    <row r="299" spans="1:3">
      <c r="A299" s="273">
        <v>8002</v>
      </c>
      <c r="B299" s="274" t="s">
        <v>259</v>
      </c>
      <c r="C299" s="44"/>
    </row>
    <row r="300" spans="1:3">
      <c r="A300" s="273">
        <v>8003</v>
      </c>
      <c r="B300" s="274" t="s">
        <v>260</v>
      </c>
      <c r="C300" s="44"/>
    </row>
    <row r="301" spans="1:3">
      <c r="A301" s="273">
        <v>8004</v>
      </c>
      <c r="B301" s="274" t="s">
        <v>261</v>
      </c>
      <c r="C301" s="44"/>
    </row>
    <row r="302" spans="1:3">
      <c r="A302" s="273">
        <v>8007</v>
      </c>
      <c r="B302" s="274" t="s">
        <v>262</v>
      </c>
      <c r="C302" s="44"/>
    </row>
    <row r="303" spans="1:3">
      <c r="A303" s="273">
        <v>8011</v>
      </c>
      <c r="B303" s="274" t="s">
        <v>263</v>
      </c>
      <c r="C303" s="44"/>
    </row>
    <row r="304" spans="1:3">
      <c r="A304" s="273">
        <v>8012</v>
      </c>
      <c r="B304" s="274" t="s">
        <v>264</v>
      </c>
      <c r="C304" s="44"/>
    </row>
    <row r="305" spans="1:3">
      <c r="A305" s="273">
        <v>8014</v>
      </c>
      <c r="B305" s="274" t="s">
        <v>265</v>
      </c>
      <c r="C305" s="44"/>
    </row>
    <row r="306" spans="1:3">
      <c r="A306" s="273">
        <v>8016</v>
      </c>
      <c r="B306" s="274" t="s">
        <v>266</v>
      </c>
      <c r="C306" s="44"/>
    </row>
    <row r="307" spans="1:3">
      <c r="A307" s="273">
        <v>8019</v>
      </c>
      <c r="B307" s="274" t="s">
        <v>267</v>
      </c>
      <c r="C307" s="44"/>
    </row>
    <row r="308" spans="1:3">
      <c r="A308" s="273">
        <v>8023</v>
      </c>
      <c r="B308" s="274" t="s">
        <v>268</v>
      </c>
      <c r="C308" s="44"/>
    </row>
    <row r="309" spans="1:3">
      <c r="A309" s="273">
        <v>8028</v>
      </c>
      <c r="B309" s="274" t="s">
        <v>269</v>
      </c>
      <c r="C309" s="44"/>
    </row>
    <row r="310" spans="1:3">
      <c r="A310" s="273">
        <v>9001</v>
      </c>
      <c r="B310" s="274" t="s">
        <v>270</v>
      </c>
      <c r="C310" s="44"/>
    </row>
    <row r="311" spans="1:3">
      <c r="A311" s="273">
        <v>9003</v>
      </c>
      <c r="B311" s="43" t="s">
        <v>275</v>
      </c>
      <c r="C311" s="44"/>
    </row>
    <row r="312" spans="1:3">
      <c r="A312" s="273">
        <v>9004</v>
      </c>
      <c r="B312" s="274" t="s">
        <v>271</v>
      </c>
      <c r="C312" s="44"/>
    </row>
    <row r="313" spans="1:3">
      <c r="A313" s="273">
        <v>9005</v>
      </c>
      <c r="B313" s="274" t="s">
        <v>208</v>
      </c>
      <c r="C313" s="44"/>
    </row>
    <row r="314" spans="1:3">
      <c r="A314" s="273">
        <v>9006</v>
      </c>
      <c r="B314" s="274" t="s">
        <v>206</v>
      </c>
      <c r="C314" s="44"/>
    </row>
    <row r="315" spans="1:3">
      <c r="A315" s="273">
        <v>9007</v>
      </c>
      <c r="B315" s="43" t="s">
        <v>209</v>
      </c>
      <c r="C315" s="44"/>
    </row>
    <row r="316" spans="1:3">
      <c r="A316" s="273">
        <v>9010</v>
      </c>
      <c r="B316" s="274" t="s">
        <v>272</v>
      </c>
      <c r="C316" s="44"/>
    </row>
    <row r="317" spans="1:3">
      <c r="A317" s="273">
        <v>9016</v>
      </c>
      <c r="B317" s="274" t="s">
        <v>210</v>
      </c>
      <c r="C317" s="44"/>
    </row>
    <row r="318" spans="1:3">
      <c r="A318" s="273">
        <v>9017</v>
      </c>
      <c r="B318" s="274" t="s">
        <v>273</v>
      </c>
      <c r="C318" s="44"/>
    </row>
    <row r="319" spans="1:3">
      <c r="A319" s="273">
        <v>9022</v>
      </c>
      <c r="B319" s="274" t="s">
        <v>274</v>
      </c>
      <c r="C319" s="44"/>
    </row>
    <row r="320" spans="1:3">
      <c r="A320" s="273" t="s">
        <v>7</v>
      </c>
      <c r="B320" s="43" t="s">
        <v>305</v>
      </c>
      <c r="C320" s="44"/>
    </row>
    <row r="321" spans="1:3">
      <c r="A321" s="273" t="s">
        <v>8</v>
      </c>
      <c r="B321" s="43" t="s">
        <v>214</v>
      </c>
      <c r="C321" s="44"/>
    </row>
    <row r="322" spans="1:3">
      <c r="A322" s="52" t="s">
        <v>54</v>
      </c>
      <c r="B322" s="34" t="s">
        <v>319</v>
      </c>
      <c r="C322" s="48"/>
    </row>
    <row r="323" spans="1:3">
      <c r="A323" s="273" t="s">
        <v>10</v>
      </c>
      <c r="B323" s="43" t="s">
        <v>278</v>
      </c>
      <c r="C323" s="41" t="s">
        <v>279</v>
      </c>
    </row>
    <row r="324" spans="1:3">
      <c r="A324" s="273" t="s">
        <v>11</v>
      </c>
      <c r="B324" s="43" t="s">
        <v>280</v>
      </c>
      <c r="C324" s="41" t="s">
        <v>279</v>
      </c>
    </row>
    <row r="325" spans="1:3">
      <c r="A325" s="273" t="s">
        <v>12</v>
      </c>
      <c r="B325" s="43" t="s">
        <v>281</v>
      </c>
      <c r="C325" s="41" t="s">
        <v>279</v>
      </c>
    </row>
    <row r="326" spans="1:3">
      <c r="A326" s="273" t="s">
        <v>13</v>
      </c>
      <c r="B326" s="43" t="s">
        <v>282</v>
      </c>
      <c r="C326" s="41" t="s">
        <v>279</v>
      </c>
    </row>
    <row r="327" spans="1:3">
      <c r="A327" s="273" t="s">
        <v>14</v>
      </c>
      <c r="B327" s="43" t="s">
        <v>283</v>
      </c>
      <c r="C327" s="41" t="s">
        <v>279</v>
      </c>
    </row>
    <row r="328" spans="1:3">
      <c r="A328" s="50" t="s">
        <v>15</v>
      </c>
      <c r="B328" s="43" t="s">
        <v>284</v>
      </c>
      <c r="C328" s="41" t="s">
        <v>279</v>
      </c>
    </row>
    <row r="329" spans="1:3">
      <c r="A329" s="50" t="s">
        <v>16</v>
      </c>
      <c r="B329" s="43" t="s">
        <v>285</v>
      </c>
      <c r="C329" s="41" t="s">
        <v>279</v>
      </c>
    </row>
    <row r="330" spans="1:3">
      <c r="A330" s="273" t="s">
        <v>17</v>
      </c>
      <c r="B330" s="43" t="s">
        <v>286</v>
      </c>
      <c r="C330" s="41" t="s">
        <v>279</v>
      </c>
    </row>
    <row r="331" spans="1:3">
      <c r="A331" s="50" t="s">
        <v>18</v>
      </c>
      <c r="B331" s="43" t="s">
        <v>287</v>
      </c>
      <c r="C331" s="41" t="s">
        <v>279</v>
      </c>
    </row>
    <row r="332" spans="1:3">
      <c r="A332" s="273" t="s">
        <v>19</v>
      </c>
      <c r="B332" s="43" t="s">
        <v>288</v>
      </c>
      <c r="C332" s="41" t="s">
        <v>279</v>
      </c>
    </row>
    <row r="333" spans="1:3">
      <c r="A333" s="50" t="s">
        <v>23</v>
      </c>
      <c r="B333" s="283" t="s">
        <v>289</v>
      </c>
      <c r="C333" s="41" t="s">
        <v>279</v>
      </c>
    </row>
    <row r="334" spans="1:3">
      <c r="A334" s="50" t="s">
        <v>24</v>
      </c>
      <c r="B334" s="283" t="s">
        <v>290</v>
      </c>
      <c r="C334" s="41" t="s">
        <v>279</v>
      </c>
    </row>
    <row r="335" spans="1:3">
      <c r="A335" s="273" t="s">
        <v>25</v>
      </c>
      <c r="B335" s="283" t="s">
        <v>291</v>
      </c>
      <c r="C335" s="41" t="s">
        <v>279</v>
      </c>
    </row>
    <row r="336" spans="1:3">
      <c r="A336" s="50" t="s">
        <v>26</v>
      </c>
      <c r="B336" s="283" t="s">
        <v>292</v>
      </c>
      <c r="C336" s="41" t="s">
        <v>279</v>
      </c>
    </row>
    <row r="337" spans="1:3">
      <c r="A337" s="273" t="s">
        <v>27</v>
      </c>
      <c r="B337" s="283" t="s">
        <v>293</v>
      </c>
      <c r="C337" s="41" t="s">
        <v>279</v>
      </c>
    </row>
    <row r="338" spans="1:3">
      <c r="A338" s="273" t="s">
        <v>28</v>
      </c>
      <c r="B338" s="283" t="s">
        <v>294</v>
      </c>
      <c r="C338" s="41" t="s">
        <v>279</v>
      </c>
    </row>
    <row r="339" spans="1:3">
      <c r="A339" s="50" t="s">
        <v>29</v>
      </c>
      <c r="B339" s="283" t="s">
        <v>295</v>
      </c>
      <c r="C339" s="41" t="s">
        <v>279</v>
      </c>
    </row>
    <row r="340" spans="1:3">
      <c r="A340" s="50" t="s">
        <v>30</v>
      </c>
      <c r="B340" s="283" t="s">
        <v>296</v>
      </c>
      <c r="C340" s="41" t="s">
        <v>279</v>
      </c>
    </row>
    <row r="341" spans="1:3">
      <c r="A341" s="50" t="s">
        <v>31</v>
      </c>
      <c r="B341" s="283" t="s">
        <v>297</v>
      </c>
      <c r="C341" s="41" t="s">
        <v>279</v>
      </c>
    </row>
    <row r="342" spans="1:3">
      <c r="A342" s="50" t="s">
        <v>32</v>
      </c>
      <c r="B342" s="283" t="s">
        <v>298</v>
      </c>
      <c r="C342" s="41" t="s">
        <v>279</v>
      </c>
    </row>
    <row r="343" spans="1:3">
      <c r="A343" s="50" t="s">
        <v>33</v>
      </c>
      <c r="B343" s="283" t="s">
        <v>299</v>
      </c>
      <c r="C343" s="41" t="s">
        <v>279</v>
      </c>
    </row>
    <row r="344" spans="1:3">
      <c r="A344" s="50" t="s">
        <v>34</v>
      </c>
      <c r="B344" s="283" t="s">
        <v>300</v>
      </c>
      <c r="C344" s="41" t="s">
        <v>279</v>
      </c>
    </row>
    <row r="345" spans="1:3">
      <c r="A345" s="50" t="s">
        <v>35</v>
      </c>
      <c r="B345" s="283" t="s">
        <v>301</v>
      </c>
      <c r="C345" s="41" t="s">
        <v>279</v>
      </c>
    </row>
    <row r="346" spans="1:3">
      <c r="A346" s="50" t="s">
        <v>36</v>
      </c>
      <c r="B346" s="283" t="s">
        <v>302</v>
      </c>
      <c r="C346" s="41" t="s">
        <v>279</v>
      </c>
    </row>
    <row r="347" spans="1:3">
      <c r="A347" s="273" t="s">
        <v>9</v>
      </c>
      <c r="B347" s="43" t="s">
        <v>21</v>
      </c>
      <c r="C347" s="44"/>
    </row>
    <row r="348" spans="1:3">
      <c r="A348" s="273" t="s">
        <v>6</v>
      </c>
      <c r="B348" s="43" t="s">
        <v>320</v>
      </c>
      <c r="C348" s="44"/>
    </row>
    <row r="349" spans="1:3">
      <c r="A349" s="273" t="s">
        <v>20</v>
      </c>
      <c r="B349" s="43" t="s">
        <v>321</v>
      </c>
      <c r="C349" s="41" t="s">
        <v>279</v>
      </c>
    </row>
    <row r="350" spans="1:3">
      <c r="A350" s="96"/>
      <c r="B350" s="45"/>
      <c r="C350" s="284"/>
    </row>
    <row r="351" spans="1:3" ht="25.5">
      <c r="A351" s="97" t="s">
        <v>164</v>
      </c>
    </row>
    <row r="352" spans="1:3">
      <c r="A352" s="285" t="s">
        <v>199</v>
      </c>
      <c r="B352" s="32" t="s">
        <v>200</v>
      </c>
      <c r="C352" s="32" t="s">
        <v>178</v>
      </c>
    </row>
    <row r="353" spans="1:4">
      <c r="A353" s="52" t="s">
        <v>104</v>
      </c>
      <c r="B353" s="47" t="s">
        <v>322</v>
      </c>
      <c r="C353" s="48"/>
    </row>
    <row r="354" spans="1:4">
      <c r="A354" s="52" t="s">
        <v>66</v>
      </c>
      <c r="B354" s="47" t="s">
        <v>323</v>
      </c>
      <c r="C354" s="47"/>
    </row>
    <row r="355" spans="1:4">
      <c r="A355" s="52" t="s">
        <v>67</v>
      </c>
      <c r="B355" s="47" t="s">
        <v>324</v>
      </c>
      <c r="C355" s="47"/>
    </row>
    <row r="356" spans="1:4">
      <c r="A356" s="52" t="s">
        <v>68</v>
      </c>
      <c r="B356" s="47" t="s">
        <v>325</v>
      </c>
      <c r="C356" s="47"/>
      <c r="D356" s="55"/>
    </row>
    <row r="357" spans="1:4">
      <c r="A357" s="52" t="s">
        <v>101</v>
      </c>
      <c r="B357" s="47" t="s">
        <v>326</v>
      </c>
      <c r="C357" s="47"/>
    </row>
    <row r="358" spans="1:4">
      <c r="A358" s="52" t="s">
        <v>69</v>
      </c>
      <c r="B358" s="47" t="s">
        <v>327</v>
      </c>
      <c r="C358" s="47"/>
    </row>
    <row r="359" spans="1:4">
      <c r="A359" s="52" t="s">
        <v>70</v>
      </c>
      <c r="B359" s="47" t="s">
        <v>328</v>
      </c>
      <c r="C359" s="47"/>
    </row>
    <row r="360" spans="1:4">
      <c r="A360" s="52">
        <v>0</v>
      </c>
      <c r="B360" s="47" t="s">
        <v>329</v>
      </c>
      <c r="C360" s="47"/>
    </row>
    <row r="361" spans="1:4">
      <c r="A361" s="286"/>
      <c r="B361" s="54"/>
      <c r="C361" s="54"/>
    </row>
    <row r="362" spans="1:4">
      <c r="A362" s="31" t="s">
        <v>169</v>
      </c>
    </row>
    <row r="363" spans="1:4">
      <c r="A363" s="271" t="s">
        <v>199</v>
      </c>
      <c r="B363" s="32" t="s">
        <v>200</v>
      </c>
      <c r="C363" s="32" t="s">
        <v>178</v>
      </c>
    </row>
    <row r="364" spans="1:4">
      <c r="A364" s="95" t="s">
        <v>330</v>
      </c>
      <c r="B364" s="33" t="s">
        <v>331</v>
      </c>
      <c r="C364" s="44"/>
    </row>
    <row r="365" spans="1:4">
      <c r="A365" s="52" t="s">
        <v>332</v>
      </c>
      <c r="B365" s="33" t="s">
        <v>333</v>
      </c>
      <c r="C365" s="44"/>
    </row>
    <row r="366" spans="1:4">
      <c r="A366" s="52" t="s">
        <v>102</v>
      </c>
      <c r="B366" s="33" t="s">
        <v>334</v>
      </c>
      <c r="C366" s="44"/>
    </row>
    <row r="367" spans="1:4">
      <c r="A367" s="52" t="s">
        <v>335</v>
      </c>
      <c r="B367" s="33" t="s">
        <v>336</v>
      </c>
      <c r="C367" s="44"/>
    </row>
    <row r="368" spans="1:4">
      <c r="A368" s="52" t="s">
        <v>337</v>
      </c>
      <c r="B368" s="33" t="s">
        <v>338</v>
      </c>
      <c r="C368" s="44"/>
    </row>
    <row r="370" spans="1:1">
      <c r="A370" s="105" t="s">
        <v>342</v>
      </c>
    </row>
  </sheetData>
  <sheetProtection algorithmName="SHA-512" hashValue="oY7B5/doelMbP9NtNCeU6FxpwERNhlxvgZEuFHahvBxi5Ql/IBo9ubQFgqwjcZ814w2jASo26xCbKWce/QiODg==" saltValue="O/rGl3LqsetOvdYjAfmj/A==" spinCount="100000" sheet="1" objects="1" scenarios="1"/>
  <mergeCells count="1">
    <mergeCell ref="A4:B4"/>
  </mergeCells>
  <pageMargins left="0.7" right="0.7" top="0.78740157499999996" bottom="0.78740157499999996" header="0.3" footer="0.3"/>
  <pageSetup paperSize="9" scale="65" orientation="portrait" r:id="rId1"/>
  <colBreaks count="1" manualBreakCount="1">
    <brk id="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8"/>
  <sheetViews>
    <sheetView workbookViewId="0">
      <selection activeCell="J1" sqref="J1"/>
    </sheetView>
  </sheetViews>
  <sheetFormatPr defaultRowHeight="12.75"/>
  <cols>
    <col min="1" max="1" width="15.140625" style="26" customWidth="1"/>
    <col min="2" max="5" width="9.140625" style="26"/>
    <col min="6" max="6" width="10.85546875" style="26" bestFit="1" customWidth="1"/>
    <col min="7" max="7" width="10.85546875" style="26" customWidth="1"/>
    <col min="8" max="14" width="9.140625" style="26"/>
    <col min="15" max="15" width="12" style="26" customWidth="1"/>
    <col min="16" max="16" width="11.5703125" style="26" customWidth="1"/>
    <col min="17" max="18" width="9.140625" style="26"/>
    <col min="19" max="19" width="13.5703125" style="26" customWidth="1"/>
    <col min="20" max="20" width="10.7109375" style="26" customWidth="1"/>
    <col min="21" max="23" width="9.140625" style="26"/>
    <col min="24" max="24" width="11" style="26" customWidth="1"/>
    <col min="25" max="25" width="12.7109375" style="26" customWidth="1"/>
  </cols>
  <sheetData>
    <row r="1" spans="1:27" s="20" customFormat="1" ht="25.5">
      <c r="A1" s="20" t="s">
        <v>38</v>
      </c>
      <c r="B1" s="22" t="s">
        <v>39</v>
      </c>
      <c r="C1" s="185" t="s">
        <v>40</v>
      </c>
      <c r="D1" s="28" t="s">
        <v>89</v>
      </c>
      <c r="E1" s="23" t="s">
        <v>80</v>
      </c>
      <c r="F1" s="23" t="s">
        <v>41</v>
      </c>
      <c r="G1" s="23" t="s">
        <v>91</v>
      </c>
      <c r="H1" s="23" t="s">
        <v>43</v>
      </c>
      <c r="I1" s="23" t="s">
        <v>49</v>
      </c>
      <c r="J1" s="24" t="s">
        <v>22</v>
      </c>
      <c r="K1" s="186" t="s">
        <v>51</v>
      </c>
      <c r="L1" s="183" t="s">
        <v>52</v>
      </c>
      <c r="M1" s="183" t="s">
        <v>53</v>
      </c>
      <c r="N1" s="23" t="s">
        <v>55</v>
      </c>
      <c r="O1" s="23" t="s">
        <v>57</v>
      </c>
      <c r="P1" s="22" t="s">
        <v>58</v>
      </c>
      <c r="Q1" s="24" t="s">
        <v>59</v>
      </c>
      <c r="R1" s="24" t="s">
        <v>60</v>
      </c>
      <c r="S1" s="186" t="s">
        <v>63</v>
      </c>
      <c r="T1" s="186" t="s">
        <v>64</v>
      </c>
      <c r="U1" s="24" t="s">
        <v>65</v>
      </c>
      <c r="V1" s="24" t="s">
        <v>71</v>
      </c>
      <c r="W1" s="24" t="s">
        <v>72</v>
      </c>
      <c r="X1" s="24" t="s">
        <v>73</v>
      </c>
      <c r="Y1" s="24" t="s">
        <v>74</v>
      </c>
      <c r="Z1" s="20" t="s">
        <v>75</v>
      </c>
    </row>
    <row r="2" spans="1:27">
      <c r="A2" s="25" t="s">
        <v>105</v>
      </c>
      <c r="B2" s="26">
        <v>0</v>
      </c>
      <c r="C2" s="26" t="s">
        <v>85</v>
      </c>
      <c r="D2" s="26" t="s">
        <v>87</v>
      </c>
      <c r="E2" s="26">
        <v>9016</v>
      </c>
      <c r="F2" s="26" t="s">
        <v>42</v>
      </c>
      <c r="G2" s="26">
        <v>0</v>
      </c>
      <c r="H2" s="26">
        <v>0</v>
      </c>
      <c r="I2" s="26" t="s">
        <v>48</v>
      </c>
      <c r="J2" s="328" t="s">
        <v>50</v>
      </c>
      <c r="K2" s="26">
        <v>0</v>
      </c>
      <c r="L2" s="26">
        <v>0</v>
      </c>
      <c r="M2" s="26">
        <v>0</v>
      </c>
      <c r="N2" s="26" t="s">
        <v>56</v>
      </c>
      <c r="O2" s="26">
        <v>0</v>
      </c>
      <c r="P2" s="26" t="s">
        <v>54</v>
      </c>
      <c r="Q2" s="26" t="s">
        <v>47</v>
      </c>
      <c r="R2" s="26" t="s">
        <v>47</v>
      </c>
      <c r="S2" s="26" t="s">
        <v>61</v>
      </c>
      <c r="T2" s="52" t="s">
        <v>117</v>
      </c>
      <c r="U2" s="26">
        <v>1001</v>
      </c>
      <c r="V2" s="195" t="s">
        <v>104</v>
      </c>
      <c r="W2" s="26">
        <v>0</v>
      </c>
      <c r="X2" s="26">
        <v>0</v>
      </c>
      <c r="Y2" s="26">
        <v>0</v>
      </c>
      <c r="Z2" s="26" t="s">
        <v>106</v>
      </c>
      <c r="AA2" s="26"/>
    </row>
    <row r="3" spans="1:27">
      <c r="A3" s="25"/>
      <c r="C3" s="26" t="s">
        <v>86</v>
      </c>
      <c r="E3" s="26">
        <v>7022</v>
      </c>
      <c r="F3" s="26" t="s">
        <v>115</v>
      </c>
      <c r="H3" s="27"/>
      <c r="J3" s="329" t="s">
        <v>111</v>
      </c>
      <c r="K3" s="184"/>
      <c r="L3" s="184"/>
      <c r="M3" s="184"/>
      <c r="O3" s="26">
        <v>1001</v>
      </c>
      <c r="P3" s="26">
        <v>1001</v>
      </c>
      <c r="S3" s="26" t="s">
        <v>62</v>
      </c>
      <c r="T3" s="245" t="s">
        <v>118</v>
      </c>
      <c r="U3" s="26">
        <v>1003</v>
      </c>
      <c r="V3" s="195" t="s">
        <v>66</v>
      </c>
      <c r="Z3" s="26" t="s">
        <v>107</v>
      </c>
      <c r="AA3" s="26"/>
    </row>
    <row r="4" spans="1:27">
      <c r="A4" s="25"/>
      <c r="E4" s="26">
        <v>9006</v>
      </c>
      <c r="H4" s="27"/>
      <c r="J4" s="329" t="s">
        <v>48</v>
      </c>
      <c r="K4" s="184"/>
      <c r="L4" s="184"/>
      <c r="M4" s="184"/>
      <c r="O4" s="26">
        <v>1003</v>
      </c>
      <c r="P4" s="26">
        <v>1003</v>
      </c>
      <c r="S4" s="184"/>
      <c r="T4" s="184"/>
      <c r="U4" s="26">
        <v>1011</v>
      </c>
      <c r="V4" s="195" t="s">
        <v>67</v>
      </c>
      <c r="Z4" s="26" t="s">
        <v>108</v>
      </c>
      <c r="AA4" s="26"/>
    </row>
    <row r="5" spans="1:27">
      <c r="A5" s="25"/>
      <c r="C5" s="21"/>
      <c r="D5" s="28" t="s">
        <v>90</v>
      </c>
      <c r="E5" s="26">
        <v>9007</v>
      </c>
      <c r="J5" s="328" t="s">
        <v>112</v>
      </c>
      <c r="K5" s="106" t="s">
        <v>92</v>
      </c>
      <c r="L5" s="106" t="s">
        <v>93</v>
      </c>
      <c r="M5" s="106" t="s">
        <v>94</v>
      </c>
      <c r="N5" s="21" t="s">
        <v>95</v>
      </c>
      <c r="O5" s="26">
        <v>1011</v>
      </c>
      <c r="P5" s="26">
        <v>1011</v>
      </c>
      <c r="S5" s="184"/>
      <c r="T5" s="184"/>
      <c r="U5" s="26">
        <v>1013</v>
      </c>
      <c r="V5" s="195" t="s">
        <v>68</v>
      </c>
      <c r="Z5" s="26" t="s">
        <v>109</v>
      </c>
      <c r="AA5" s="26"/>
    </row>
    <row r="6" spans="1:27">
      <c r="D6" s="26" t="s">
        <v>88</v>
      </c>
      <c r="E6" s="26">
        <v>7016</v>
      </c>
      <c r="J6" s="328" t="s">
        <v>113</v>
      </c>
      <c r="K6" s="184">
        <v>0</v>
      </c>
      <c r="L6" s="184">
        <v>0</v>
      </c>
      <c r="M6" s="184">
        <v>0</v>
      </c>
      <c r="N6" s="26">
        <v>0</v>
      </c>
      <c r="O6" s="26">
        <v>1013</v>
      </c>
      <c r="P6" s="26">
        <v>1013</v>
      </c>
      <c r="S6" s="184"/>
      <c r="T6" s="184"/>
      <c r="U6" s="26">
        <v>1015</v>
      </c>
      <c r="V6" s="195" t="s">
        <v>69</v>
      </c>
      <c r="Z6" s="26" t="s">
        <v>110</v>
      </c>
      <c r="AA6" s="26"/>
    </row>
    <row r="7" spans="1:27">
      <c r="E7" s="26">
        <v>9005</v>
      </c>
      <c r="J7" s="328" t="s">
        <v>114</v>
      </c>
      <c r="K7" s="184"/>
      <c r="L7" s="184"/>
      <c r="M7" s="184"/>
      <c r="O7" s="26">
        <v>1015</v>
      </c>
      <c r="P7" s="26">
        <v>1015</v>
      </c>
      <c r="S7" s="184"/>
      <c r="T7" s="184"/>
      <c r="U7" s="26">
        <v>3000</v>
      </c>
      <c r="V7" s="195" t="s">
        <v>70</v>
      </c>
      <c r="Z7" s="26"/>
      <c r="AA7" s="26"/>
    </row>
    <row r="8" spans="1:27">
      <c r="A8" s="25"/>
      <c r="E8" s="26">
        <v>7035</v>
      </c>
      <c r="J8" s="328" t="s">
        <v>339</v>
      </c>
      <c r="K8" s="184"/>
      <c r="L8" s="184"/>
      <c r="M8" s="184"/>
      <c r="O8" s="26">
        <v>3000</v>
      </c>
      <c r="P8" s="26">
        <v>3000</v>
      </c>
      <c r="S8" s="184"/>
      <c r="T8" s="184"/>
      <c r="U8" s="26">
        <v>3002</v>
      </c>
      <c r="V8" s="195" t="s">
        <v>101</v>
      </c>
      <c r="AA8" s="26"/>
    </row>
    <row r="9" spans="1:27">
      <c r="A9" s="25"/>
      <c r="C9" s="21"/>
      <c r="D9" s="21"/>
      <c r="E9" s="26" t="s">
        <v>8</v>
      </c>
      <c r="H9" s="27"/>
      <c r="J9" s="184"/>
      <c r="K9" s="184"/>
      <c r="L9" s="184"/>
      <c r="M9" s="184"/>
      <c r="O9" s="26">
        <v>3002</v>
      </c>
      <c r="P9" s="26">
        <v>3002</v>
      </c>
      <c r="S9" s="184"/>
      <c r="T9" s="184"/>
      <c r="U9" s="26">
        <v>3003</v>
      </c>
      <c r="V9" s="26">
        <v>0</v>
      </c>
      <c r="AA9" s="26"/>
    </row>
    <row r="10" spans="1:27">
      <c r="A10" s="25"/>
      <c r="E10" s="26" t="s">
        <v>9</v>
      </c>
      <c r="H10" s="27"/>
      <c r="J10" s="184"/>
      <c r="K10" s="184"/>
      <c r="L10" s="184"/>
      <c r="M10" s="184"/>
      <c r="O10" s="26">
        <v>3003</v>
      </c>
      <c r="P10" s="26">
        <v>3003</v>
      </c>
      <c r="S10" s="184"/>
      <c r="T10" s="184"/>
      <c r="U10" s="26">
        <v>3004</v>
      </c>
      <c r="AA10" s="26"/>
    </row>
    <row r="11" spans="1:27">
      <c r="A11" s="25"/>
      <c r="E11" s="26" t="s">
        <v>6</v>
      </c>
      <c r="H11" s="27"/>
      <c r="J11" s="184"/>
      <c r="K11" s="184"/>
      <c r="L11" s="184"/>
      <c r="M11" s="184"/>
      <c r="O11" s="26">
        <v>3004</v>
      </c>
      <c r="P11" s="26">
        <v>3004</v>
      </c>
      <c r="S11" s="184"/>
      <c r="T11" s="184"/>
      <c r="U11" s="26">
        <v>3005</v>
      </c>
      <c r="AA11" s="26"/>
    </row>
    <row r="12" spans="1:27">
      <c r="A12" s="25"/>
      <c r="J12" s="184"/>
      <c r="K12" s="184"/>
      <c r="L12" s="184"/>
      <c r="M12" s="184"/>
      <c r="O12" s="26">
        <v>3005</v>
      </c>
      <c r="P12" s="26">
        <v>3005</v>
      </c>
      <c r="S12" s="184"/>
      <c r="T12" s="184"/>
      <c r="U12" s="26">
        <v>3012</v>
      </c>
      <c r="AA12" s="26"/>
    </row>
    <row r="13" spans="1:27">
      <c r="A13" s="25"/>
      <c r="C13" s="21"/>
      <c r="D13" s="21"/>
      <c r="J13" s="184"/>
      <c r="K13" s="184"/>
      <c r="L13" s="184"/>
      <c r="M13" s="184"/>
      <c r="O13" s="26">
        <v>3012</v>
      </c>
      <c r="P13" s="26">
        <v>3012</v>
      </c>
      <c r="S13" s="184"/>
      <c r="T13" s="184"/>
      <c r="U13" s="26">
        <v>5002</v>
      </c>
      <c r="AA13" s="26"/>
    </row>
    <row r="14" spans="1:27">
      <c r="A14" s="25"/>
      <c r="F14" s="106"/>
      <c r="G14" s="106"/>
      <c r="J14" s="184"/>
      <c r="K14" s="184"/>
      <c r="L14" s="184"/>
      <c r="M14" s="184"/>
      <c r="O14" s="26">
        <v>5002</v>
      </c>
      <c r="P14" s="26">
        <v>5002</v>
      </c>
      <c r="S14" s="184"/>
      <c r="T14" s="184"/>
      <c r="U14" s="26">
        <v>5005</v>
      </c>
      <c r="X14" s="21"/>
      <c r="AA14" s="26"/>
    </row>
    <row r="15" spans="1:27">
      <c r="A15" s="25"/>
      <c r="J15" s="184"/>
      <c r="K15" s="184"/>
      <c r="L15" s="184"/>
      <c r="M15" s="184"/>
      <c r="O15" s="26">
        <v>5005</v>
      </c>
      <c r="P15" s="26">
        <v>5005</v>
      </c>
      <c r="S15" s="184"/>
      <c r="T15" s="184"/>
      <c r="U15" s="26">
        <v>5009</v>
      </c>
      <c r="AA15" s="26"/>
    </row>
    <row r="16" spans="1:27">
      <c r="J16" s="184"/>
      <c r="K16" s="184"/>
      <c r="L16" s="184"/>
      <c r="M16" s="184"/>
      <c r="O16" s="26">
        <v>5009</v>
      </c>
      <c r="P16" s="26">
        <v>5009</v>
      </c>
      <c r="S16" s="184"/>
      <c r="T16" s="184"/>
      <c r="U16" s="26">
        <v>5011</v>
      </c>
      <c r="AA16" s="26"/>
    </row>
    <row r="17" spans="1:27">
      <c r="C17" s="21"/>
      <c r="D17" s="21"/>
      <c r="J17" s="184"/>
      <c r="K17" s="184"/>
      <c r="L17" s="184"/>
      <c r="M17" s="184"/>
      <c r="O17" s="26">
        <v>5011</v>
      </c>
      <c r="P17" s="26">
        <v>5011</v>
      </c>
      <c r="S17" s="184"/>
      <c r="T17" s="184"/>
      <c r="U17" s="26">
        <v>5013</v>
      </c>
      <c r="AA17" s="26"/>
    </row>
    <row r="18" spans="1:27">
      <c r="J18" s="184"/>
      <c r="K18" s="184"/>
      <c r="L18" s="184"/>
      <c r="M18" s="184"/>
      <c r="O18" s="26">
        <v>5013</v>
      </c>
      <c r="P18" s="26">
        <v>5013</v>
      </c>
      <c r="S18" s="184"/>
      <c r="T18" s="184"/>
      <c r="U18" s="26">
        <v>5014</v>
      </c>
      <c r="X18" s="21"/>
      <c r="AA18" s="26"/>
    </row>
    <row r="19" spans="1:27">
      <c r="J19" s="184"/>
      <c r="K19" s="184"/>
      <c r="L19" s="184"/>
      <c r="M19" s="184"/>
      <c r="O19" s="26">
        <v>5014</v>
      </c>
      <c r="P19" s="26">
        <v>5014</v>
      </c>
      <c r="S19" s="184"/>
      <c r="T19" s="184"/>
      <c r="U19" s="26">
        <v>5018</v>
      </c>
      <c r="AA19" s="26"/>
    </row>
    <row r="20" spans="1:27">
      <c r="J20" s="184"/>
      <c r="K20" s="184"/>
      <c r="L20" s="184"/>
      <c r="M20" s="184"/>
      <c r="O20" s="26">
        <v>5018</v>
      </c>
      <c r="P20" s="26">
        <v>5018</v>
      </c>
      <c r="S20" s="184"/>
      <c r="T20" s="184"/>
      <c r="U20" s="26">
        <v>6005</v>
      </c>
      <c r="AA20" s="26"/>
    </row>
    <row r="21" spans="1:27">
      <c r="C21" s="21"/>
      <c r="D21" s="21"/>
      <c r="J21" s="184"/>
      <c r="K21" s="184"/>
      <c r="L21" s="184"/>
      <c r="M21" s="184"/>
      <c r="O21" s="26">
        <v>6005</v>
      </c>
      <c r="P21" s="26">
        <v>6005</v>
      </c>
      <c r="S21" s="184"/>
      <c r="T21" s="184"/>
      <c r="U21" s="26">
        <v>6009</v>
      </c>
      <c r="AA21" s="26"/>
    </row>
    <row r="22" spans="1:27">
      <c r="J22" s="184"/>
      <c r="K22" s="184"/>
      <c r="L22" s="184"/>
      <c r="M22" s="184"/>
      <c r="O22" s="26">
        <v>6009</v>
      </c>
      <c r="P22" s="26">
        <v>6009</v>
      </c>
      <c r="S22" s="184"/>
      <c r="T22" s="184"/>
      <c r="U22" s="26">
        <v>6011</v>
      </c>
      <c r="AA22" s="26"/>
    </row>
    <row r="23" spans="1:27">
      <c r="J23" s="184"/>
      <c r="K23" s="184"/>
      <c r="L23" s="184"/>
      <c r="M23" s="184"/>
      <c r="O23" s="26">
        <v>6011</v>
      </c>
      <c r="P23" s="26">
        <v>6011</v>
      </c>
      <c r="S23" s="184"/>
      <c r="T23" s="184"/>
      <c r="U23" s="26">
        <v>6018</v>
      </c>
      <c r="AA23" s="26"/>
    </row>
    <row r="24" spans="1:27">
      <c r="F24" s="12"/>
      <c r="G24" s="12"/>
      <c r="J24" s="184"/>
      <c r="K24" s="184"/>
      <c r="L24" s="184"/>
      <c r="M24" s="184"/>
      <c r="O24" s="26">
        <v>6018</v>
      </c>
      <c r="P24" s="26">
        <v>6018</v>
      </c>
      <c r="S24" s="184"/>
      <c r="T24" s="184"/>
      <c r="U24" s="26">
        <v>6026</v>
      </c>
      <c r="AA24" s="26"/>
    </row>
    <row r="25" spans="1:27">
      <c r="C25" s="21"/>
      <c r="D25" s="21"/>
      <c r="J25" s="184"/>
      <c r="K25" s="184"/>
      <c r="L25" s="184"/>
      <c r="M25" s="184"/>
      <c r="O25" s="26">
        <v>6026</v>
      </c>
      <c r="P25" s="26">
        <v>6026</v>
      </c>
      <c r="S25" s="184"/>
      <c r="T25" s="184"/>
      <c r="U25" s="26">
        <v>7001</v>
      </c>
      <c r="AA25" s="26"/>
    </row>
    <row r="26" spans="1:27">
      <c r="J26" s="183"/>
      <c r="K26" s="183"/>
      <c r="L26" s="183"/>
      <c r="M26" s="183"/>
      <c r="O26" s="26">
        <v>7001</v>
      </c>
      <c r="P26" s="26">
        <v>7001</v>
      </c>
      <c r="S26" s="184"/>
      <c r="T26" s="184"/>
      <c r="U26" s="26">
        <v>7012</v>
      </c>
      <c r="AA26" s="26"/>
    </row>
    <row r="27" spans="1:27">
      <c r="A27" s="12"/>
      <c r="O27" s="26">
        <v>7012</v>
      </c>
      <c r="P27" s="26">
        <v>7012</v>
      </c>
      <c r="S27" s="184"/>
      <c r="T27" s="184"/>
      <c r="U27" s="26">
        <v>7015</v>
      </c>
      <c r="AA27" s="26"/>
    </row>
    <row r="28" spans="1:27" ht="15">
      <c r="A28" s="171"/>
      <c r="O28" s="26">
        <v>7015</v>
      </c>
      <c r="P28" s="26">
        <v>7015</v>
      </c>
      <c r="S28" s="184"/>
      <c r="T28" s="184"/>
      <c r="U28" s="26">
        <v>7016</v>
      </c>
    </row>
    <row r="29" spans="1:27" ht="15">
      <c r="A29" s="171"/>
      <c r="E29" s="183"/>
      <c r="F29" s="184"/>
      <c r="G29" s="184"/>
      <c r="O29" s="26">
        <v>7016</v>
      </c>
      <c r="P29" s="26">
        <v>7016</v>
      </c>
      <c r="S29" s="184"/>
      <c r="T29" s="184"/>
      <c r="U29" s="26">
        <v>7022</v>
      </c>
    </row>
    <row r="30" spans="1:27">
      <c r="O30" s="26">
        <v>7022</v>
      </c>
      <c r="P30" s="26">
        <v>7022</v>
      </c>
      <c r="S30" s="184"/>
      <c r="T30" s="184"/>
      <c r="U30" s="26">
        <v>7023</v>
      </c>
    </row>
    <row r="31" spans="1:27">
      <c r="O31" s="26">
        <v>7023</v>
      </c>
      <c r="P31" s="26">
        <v>7023</v>
      </c>
      <c r="S31" s="184"/>
      <c r="T31" s="184"/>
      <c r="U31" s="26">
        <v>7030</v>
      </c>
    </row>
    <row r="32" spans="1:27">
      <c r="O32" s="26">
        <v>7030</v>
      </c>
      <c r="P32" s="26">
        <v>7030</v>
      </c>
      <c r="S32" s="184"/>
      <c r="T32" s="184"/>
      <c r="U32" s="26">
        <v>7035</v>
      </c>
    </row>
    <row r="33" spans="1:21">
      <c r="O33" s="26">
        <v>7035</v>
      </c>
      <c r="P33" s="26">
        <v>7035</v>
      </c>
      <c r="S33" s="184"/>
      <c r="T33" s="184"/>
      <c r="U33" s="26">
        <v>7036</v>
      </c>
    </row>
    <row r="34" spans="1:21">
      <c r="O34" s="26">
        <v>7036</v>
      </c>
      <c r="P34" s="26">
        <v>7036</v>
      </c>
      <c r="S34" s="184"/>
      <c r="T34" s="184"/>
      <c r="U34" s="26">
        <v>7038</v>
      </c>
    </row>
    <row r="35" spans="1:21">
      <c r="O35" s="26">
        <v>7038</v>
      </c>
      <c r="P35" s="26">
        <v>7038</v>
      </c>
      <c r="S35" s="184"/>
      <c r="T35" s="184"/>
      <c r="U35" s="26">
        <v>7039</v>
      </c>
    </row>
    <row r="36" spans="1:21">
      <c r="O36" s="26">
        <v>7039</v>
      </c>
      <c r="P36" s="26">
        <v>7039</v>
      </c>
      <c r="S36" s="184"/>
      <c r="T36" s="184"/>
      <c r="U36" s="26">
        <v>7040</v>
      </c>
    </row>
    <row r="37" spans="1:21">
      <c r="O37" s="26">
        <v>7040</v>
      </c>
      <c r="P37" s="26">
        <v>7040</v>
      </c>
      <c r="S37" s="184"/>
      <c r="T37" s="184"/>
      <c r="U37" s="26">
        <v>7046</v>
      </c>
    </row>
    <row r="38" spans="1:21">
      <c r="O38" s="26">
        <v>7046</v>
      </c>
      <c r="P38" s="26">
        <v>7046</v>
      </c>
      <c r="S38" s="184"/>
      <c r="T38" s="184"/>
      <c r="U38" s="26">
        <v>7047</v>
      </c>
    </row>
    <row r="39" spans="1:21">
      <c r="O39" s="26">
        <v>7047</v>
      </c>
      <c r="P39" s="26">
        <v>7047</v>
      </c>
      <c r="S39" s="184"/>
      <c r="T39" s="184"/>
      <c r="U39" s="26">
        <v>7048</v>
      </c>
    </row>
    <row r="40" spans="1:21">
      <c r="O40" s="26">
        <v>7048</v>
      </c>
      <c r="P40" s="26">
        <v>7048</v>
      </c>
      <c r="S40" s="184"/>
      <c r="T40" s="184"/>
      <c r="U40" s="26">
        <v>8001</v>
      </c>
    </row>
    <row r="41" spans="1:21">
      <c r="O41" s="26">
        <v>8001</v>
      </c>
      <c r="P41" s="26">
        <v>8001</v>
      </c>
      <c r="R41" s="106"/>
      <c r="S41" s="184"/>
      <c r="T41" s="184"/>
      <c r="U41" s="26">
        <v>8002</v>
      </c>
    </row>
    <row r="42" spans="1:21">
      <c r="F42" s="25"/>
      <c r="G42" s="25"/>
      <c r="O42" s="26">
        <v>8002</v>
      </c>
      <c r="P42" s="26">
        <v>8002</v>
      </c>
      <c r="R42" s="184"/>
      <c r="S42" s="184"/>
      <c r="T42" s="184"/>
      <c r="U42" s="26">
        <v>8003</v>
      </c>
    </row>
    <row r="43" spans="1:21">
      <c r="O43" s="26">
        <v>8003</v>
      </c>
      <c r="P43" s="26">
        <v>8003</v>
      </c>
      <c r="R43" s="184"/>
      <c r="S43" s="184"/>
      <c r="T43" s="106"/>
      <c r="U43" s="26">
        <v>8004</v>
      </c>
    </row>
    <row r="44" spans="1:21">
      <c r="O44" s="26">
        <v>8004</v>
      </c>
      <c r="P44" s="26">
        <v>8004</v>
      </c>
      <c r="R44" s="184"/>
      <c r="S44" s="184"/>
      <c r="T44" s="184"/>
      <c r="U44" s="26">
        <v>8007</v>
      </c>
    </row>
    <row r="45" spans="1:21">
      <c r="O45" s="26">
        <v>8007</v>
      </c>
      <c r="P45" s="26">
        <v>8007</v>
      </c>
      <c r="R45" s="106"/>
      <c r="S45" s="184"/>
      <c r="T45" s="184"/>
      <c r="U45" s="26">
        <v>8011</v>
      </c>
    </row>
    <row r="46" spans="1:21">
      <c r="A46" s="107"/>
      <c r="O46" s="26">
        <v>8011</v>
      </c>
      <c r="P46" s="26">
        <v>8011</v>
      </c>
      <c r="S46" s="184"/>
      <c r="T46" s="24"/>
      <c r="U46" s="26">
        <v>8012</v>
      </c>
    </row>
    <row r="47" spans="1:21" ht="12.75" customHeight="1">
      <c r="O47" s="26">
        <v>8012</v>
      </c>
      <c r="P47" s="26">
        <v>8012</v>
      </c>
      <c r="S47" s="184"/>
      <c r="T47" s="184"/>
      <c r="U47" s="26">
        <v>8014</v>
      </c>
    </row>
    <row r="48" spans="1:21">
      <c r="O48" s="26">
        <v>8014</v>
      </c>
      <c r="P48" s="26">
        <v>8014</v>
      </c>
      <c r="S48" s="184"/>
      <c r="T48" s="184"/>
      <c r="U48" s="26">
        <v>8016</v>
      </c>
    </row>
    <row r="49" spans="15:21">
      <c r="O49" s="26">
        <v>8016</v>
      </c>
      <c r="P49" s="26">
        <v>8016</v>
      </c>
      <c r="S49" s="184"/>
      <c r="T49" s="184"/>
      <c r="U49" s="26">
        <v>8019</v>
      </c>
    </row>
    <row r="50" spans="15:21">
      <c r="O50" s="26">
        <v>8019</v>
      </c>
      <c r="P50" s="26">
        <v>8019</v>
      </c>
      <c r="S50" s="184"/>
      <c r="T50" s="184"/>
      <c r="U50" s="26">
        <v>8023</v>
      </c>
    </row>
    <row r="51" spans="15:21">
      <c r="O51" s="26">
        <v>8023</v>
      </c>
      <c r="P51" s="26">
        <v>8023</v>
      </c>
      <c r="S51" s="184"/>
      <c r="T51" s="184"/>
      <c r="U51" s="26">
        <v>8028</v>
      </c>
    </row>
    <row r="52" spans="15:21">
      <c r="O52" s="26">
        <v>8028</v>
      </c>
      <c r="P52" s="26">
        <v>8028</v>
      </c>
      <c r="S52" s="184"/>
      <c r="T52" s="184"/>
      <c r="U52" s="26">
        <v>9001</v>
      </c>
    </row>
    <row r="53" spans="15:21">
      <c r="O53" s="26">
        <v>9001</v>
      </c>
      <c r="P53" s="26">
        <v>9001</v>
      </c>
      <c r="S53" s="184"/>
      <c r="T53" s="184"/>
      <c r="U53" s="26">
        <v>9002</v>
      </c>
    </row>
    <row r="54" spans="15:21">
      <c r="O54" s="26">
        <v>9002</v>
      </c>
      <c r="P54" s="26">
        <v>9002</v>
      </c>
      <c r="S54" s="184"/>
      <c r="T54" s="184"/>
      <c r="U54" s="26">
        <v>9003</v>
      </c>
    </row>
    <row r="55" spans="15:21">
      <c r="O55" s="26" t="s">
        <v>100</v>
      </c>
      <c r="P55" s="26" t="s">
        <v>100</v>
      </c>
      <c r="S55" s="184"/>
      <c r="T55" s="184"/>
      <c r="U55" s="26">
        <v>9004</v>
      </c>
    </row>
    <row r="56" spans="15:21">
      <c r="O56" s="26">
        <v>9004</v>
      </c>
      <c r="P56" s="26">
        <v>9004</v>
      </c>
      <c r="S56" s="184"/>
      <c r="T56" s="184"/>
      <c r="U56" s="26">
        <v>9005</v>
      </c>
    </row>
    <row r="57" spans="15:21">
      <c r="O57" s="26">
        <v>9005</v>
      </c>
      <c r="P57" s="26">
        <v>9005</v>
      </c>
      <c r="S57" s="184"/>
      <c r="T57" s="184"/>
      <c r="U57" s="26">
        <v>9006</v>
      </c>
    </row>
    <row r="58" spans="15:21">
      <c r="O58" s="26" t="s">
        <v>99</v>
      </c>
      <c r="P58" s="26" t="s">
        <v>99</v>
      </c>
      <c r="S58" s="184"/>
      <c r="T58" s="184"/>
      <c r="U58" s="26">
        <v>9007</v>
      </c>
    </row>
    <row r="59" spans="15:21">
      <c r="O59" s="26">
        <v>9007</v>
      </c>
      <c r="P59" s="26">
        <v>9007</v>
      </c>
      <c r="S59" s="184"/>
      <c r="T59" s="184"/>
      <c r="U59" s="26">
        <v>9010</v>
      </c>
    </row>
    <row r="60" spans="15:21">
      <c r="O60" s="26">
        <v>9010</v>
      </c>
      <c r="P60" s="26">
        <v>9010</v>
      </c>
      <c r="S60" s="184"/>
      <c r="T60" s="184"/>
      <c r="U60" s="26">
        <v>9016</v>
      </c>
    </row>
    <row r="61" spans="15:21">
      <c r="O61" s="26">
        <v>9016</v>
      </c>
      <c r="P61" s="26">
        <v>9016</v>
      </c>
      <c r="S61" s="184"/>
      <c r="T61" s="184"/>
      <c r="U61" s="26">
        <v>9017</v>
      </c>
    </row>
    <row r="62" spans="15:21">
      <c r="O62" s="26">
        <v>9017</v>
      </c>
      <c r="P62" s="26">
        <v>9017</v>
      </c>
      <c r="S62" s="184"/>
      <c r="T62" s="184"/>
      <c r="U62" s="26">
        <v>9022</v>
      </c>
    </row>
    <row r="63" spans="15:21">
      <c r="O63" s="26">
        <v>9022</v>
      </c>
      <c r="P63" s="26">
        <v>9022</v>
      </c>
      <c r="S63" s="184"/>
      <c r="T63" s="184"/>
      <c r="U63" s="26" t="s">
        <v>7</v>
      </c>
    </row>
    <row r="64" spans="15:21">
      <c r="O64" s="26" t="s">
        <v>7</v>
      </c>
      <c r="P64" s="26" t="s">
        <v>7</v>
      </c>
      <c r="S64" s="184"/>
      <c r="T64" s="184"/>
      <c r="U64" s="26" t="s">
        <v>8</v>
      </c>
    </row>
    <row r="65" spans="15:21">
      <c r="O65" s="26" t="s">
        <v>8</v>
      </c>
      <c r="P65" s="26" t="s">
        <v>8</v>
      </c>
      <c r="S65" s="184"/>
      <c r="T65" s="184"/>
      <c r="U65" s="26" t="s">
        <v>9</v>
      </c>
    </row>
    <row r="66" spans="15:21">
      <c r="O66" s="26" t="s">
        <v>9</v>
      </c>
      <c r="P66" s="26" t="s">
        <v>9</v>
      </c>
      <c r="S66" s="184"/>
      <c r="T66" s="184"/>
      <c r="U66" s="26" t="s">
        <v>10</v>
      </c>
    </row>
    <row r="67" spans="15:21">
      <c r="O67" s="26" t="s">
        <v>10</v>
      </c>
      <c r="P67" s="26" t="s">
        <v>10</v>
      </c>
      <c r="S67" s="184"/>
      <c r="T67" s="184"/>
      <c r="U67" s="26" t="s">
        <v>11</v>
      </c>
    </row>
    <row r="68" spans="15:21">
      <c r="O68" s="26" t="s">
        <v>11</v>
      </c>
      <c r="P68" s="26" t="s">
        <v>11</v>
      </c>
      <c r="S68" s="184"/>
      <c r="T68" s="184"/>
      <c r="U68" s="26" t="s">
        <v>12</v>
      </c>
    </row>
    <row r="69" spans="15:21">
      <c r="O69" s="26" t="s">
        <v>12</v>
      </c>
      <c r="P69" s="26" t="s">
        <v>12</v>
      </c>
      <c r="S69" s="184"/>
      <c r="T69" s="184"/>
      <c r="U69" s="26" t="s">
        <v>13</v>
      </c>
    </row>
    <row r="70" spans="15:21">
      <c r="O70" s="26" t="s">
        <v>13</v>
      </c>
      <c r="P70" s="26" t="s">
        <v>13</v>
      </c>
      <c r="S70" s="184"/>
      <c r="T70" s="184"/>
      <c r="U70" s="26" t="s">
        <v>14</v>
      </c>
    </row>
    <row r="71" spans="15:21">
      <c r="O71" s="26" t="s">
        <v>14</v>
      </c>
      <c r="P71" s="26" t="s">
        <v>14</v>
      </c>
      <c r="S71" s="184"/>
      <c r="T71" s="184"/>
      <c r="U71" s="26" t="s">
        <v>15</v>
      </c>
    </row>
    <row r="72" spans="15:21">
      <c r="O72" s="26" t="s">
        <v>15</v>
      </c>
      <c r="P72" s="26" t="s">
        <v>15</v>
      </c>
      <c r="S72" s="184"/>
      <c r="T72" s="184"/>
      <c r="U72" s="26" t="s">
        <v>16</v>
      </c>
    </row>
    <row r="73" spans="15:21">
      <c r="O73" s="26" t="s">
        <v>16</v>
      </c>
      <c r="P73" s="26" t="s">
        <v>16</v>
      </c>
      <c r="S73" s="184"/>
      <c r="T73" s="184"/>
      <c r="U73" s="26" t="s">
        <v>17</v>
      </c>
    </row>
    <row r="74" spans="15:21">
      <c r="O74" s="26" t="s">
        <v>17</v>
      </c>
      <c r="P74" s="26" t="s">
        <v>17</v>
      </c>
      <c r="S74" s="184"/>
      <c r="T74" s="184"/>
      <c r="U74" s="26" t="s">
        <v>18</v>
      </c>
    </row>
    <row r="75" spans="15:21">
      <c r="O75" s="26" t="s">
        <v>18</v>
      </c>
      <c r="P75" s="26" t="s">
        <v>18</v>
      </c>
      <c r="S75" s="184"/>
      <c r="T75" s="184"/>
      <c r="U75" s="26" t="s">
        <v>19</v>
      </c>
    </row>
    <row r="76" spans="15:21">
      <c r="O76" s="26" t="s">
        <v>19</v>
      </c>
      <c r="P76" s="26" t="s">
        <v>19</v>
      </c>
      <c r="S76" s="184"/>
      <c r="T76" s="184"/>
      <c r="U76" s="26" t="s">
        <v>23</v>
      </c>
    </row>
    <row r="77" spans="15:21">
      <c r="O77" s="26" t="s">
        <v>23</v>
      </c>
      <c r="P77" s="26" t="s">
        <v>23</v>
      </c>
      <c r="S77" s="184"/>
      <c r="T77" s="184"/>
      <c r="U77" s="26" t="s">
        <v>24</v>
      </c>
    </row>
    <row r="78" spans="15:21">
      <c r="O78" s="26" t="s">
        <v>24</v>
      </c>
      <c r="P78" s="26" t="s">
        <v>24</v>
      </c>
      <c r="S78" s="184"/>
      <c r="T78" s="184"/>
      <c r="U78" s="26" t="s">
        <v>25</v>
      </c>
    </row>
    <row r="79" spans="15:21">
      <c r="O79" s="26" t="s">
        <v>25</v>
      </c>
      <c r="P79" s="26" t="s">
        <v>25</v>
      </c>
      <c r="S79" s="184"/>
      <c r="T79" s="184"/>
      <c r="U79" s="26" t="s">
        <v>29</v>
      </c>
    </row>
    <row r="80" spans="15:21">
      <c r="O80" s="26" t="s">
        <v>29</v>
      </c>
      <c r="P80" s="26" t="s">
        <v>29</v>
      </c>
      <c r="S80" s="184"/>
      <c r="T80" s="184"/>
      <c r="U80" s="26" t="s">
        <v>30</v>
      </c>
    </row>
    <row r="81" spans="1:21">
      <c r="O81" s="26" t="s">
        <v>30</v>
      </c>
      <c r="P81" s="26" t="s">
        <v>30</v>
      </c>
      <c r="S81" s="184"/>
      <c r="T81" s="184"/>
      <c r="U81" s="26" t="s">
        <v>36</v>
      </c>
    </row>
    <row r="82" spans="1:21">
      <c r="O82" s="26" t="s">
        <v>36</v>
      </c>
      <c r="P82" s="26" t="s">
        <v>36</v>
      </c>
      <c r="S82" s="184"/>
      <c r="T82" s="184"/>
      <c r="U82" s="26" t="s">
        <v>26</v>
      </c>
    </row>
    <row r="83" spans="1:21">
      <c r="O83" s="26" t="s">
        <v>26</v>
      </c>
      <c r="P83" s="26" t="s">
        <v>26</v>
      </c>
      <c r="S83" s="184"/>
      <c r="T83" s="184"/>
      <c r="U83" s="26" t="s">
        <v>27</v>
      </c>
    </row>
    <row r="84" spans="1:21">
      <c r="O84" s="26" t="s">
        <v>27</v>
      </c>
      <c r="P84" s="26" t="s">
        <v>27</v>
      </c>
      <c r="S84" s="184"/>
      <c r="T84" s="184"/>
      <c r="U84" s="26" t="s">
        <v>28</v>
      </c>
    </row>
    <row r="85" spans="1:21">
      <c r="O85" s="26" t="s">
        <v>28</v>
      </c>
      <c r="P85" s="26" t="s">
        <v>28</v>
      </c>
      <c r="S85" s="184"/>
      <c r="T85" s="184"/>
      <c r="U85" s="26" t="s">
        <v>31</v>
      </c>
    </row>
    <row r="86" spans="1:21">
      <c r="O86" s="26" t="s">
        <v>31</v>
      </c>
      <c r="P86" s="26" t="s">
        <v>31</v>
      </c>
      <c r="S86" s="184"/>
      <c r="T86" s="184"/>
      <c r="U86" s="26" t="s">
        <v>32</v>
      </c>
    </row>
    <row r="87" spans="1:21">
      <c r="O87" s="26" t="s">
        <v>32</v>
      </c>
      <c r="P87" s="26" t="s">
        <v>32</v>
      </c>
      <c r="S87" s="184"/>
      <c r="T87" s="184"/>
      <c r="U87" s="26" t="s">
        <v>33</v>
      </c>
    </row>
    <row r="88" spans="1:21">
      <c r="O88" s="26" t="s">
        <v>33</v>
      </c>
      <c r="P88" s="26" t="s">
        <v>33</v>
      </c>
      <c r="S88" s="184"/>
      <c r="T88" s="184"/>
      <c r="U88" s="26" t="s">
        <v>34</v>
      </c>
    </row>
    <row r="89" spans="1:21">
      <c r="O89" s="26" t="s">
        <v>34</v>
      </c>
      <c r="P89" s="26" t="s">
        <v>34</v>
      </c>
      <c r="S89" s="184"/>
      <c r="T89" s="184"/>
      <c r="U89" s="26" t="s">
        <v>35</v>
      </c>
    </row>
    <row r="90" spans="1:21">
      <c r="O90" s="26" t="s">
        <v>35</v>
      </c>
      <c r="P90" s="26" t="s">
        <v>35</v>
      </c>
      <c r="S90" s="184"/>
      <c r="T90" s="184"/>
      <c r="U90" s="26" t="s">
        <v>6</v>
      </c>
    </row>
    <row r="91" spans="1:21">
      <c r="A91" s="12" t="s">
        <v>79</v>
      </c>
      <c r="O91" s="26" t="s">
        <v>6</v>
      </c>
      <c r="P91" s="26" t="s">
        <v>6</v>
      </c>
      <c r="S91" s="184"/>
      <c r="T91" s="184"/>
      <c r="U91" s="26" t="s">
        <v>20</v>
      </c>
    </row>
    <row r="92" spans="1:21">
      <c r="A92" s="12" t="s">
        <v>78</v>
      </c>
      <c r="O92" s="26" t="s">
        <v>20</v>
      </c>
      <c r="P92" s="26" t="s">
        <v>20</v>
      </c>
      <c r="S92" s="184"/>
      <c r="T92" s="184"/>
      <c r="U92" s="26">
        <v>0</v>
      </c>
    </row>
    <row r="93" spans="1:21">
      <c r="A93" s="12" t="s">
        <v>81</v>
      </c>
      <c r="P93" s="26">
        <v>0</v>
      </c>
      <c r="S93" s="184"/>
      <c r="T93" s="184"/>
    </row>
    <row r="94" spans="1:21">
      <c r="S94" s="184"/>
    </row>
    <row r="95" spans="1:21">
      <c r="S95" s="184"/>
    </row>
    <row r="96" spans="1:21">
      <c r="S96" s="184"/>
    </row>
    <row r="97" spans="19:19">
      <c r="S97" s="184"/>
    </row>
    <row r="98" spans="19:19">
      <c r="S98" s="184"/>
    </row>
    <row r="99" spans="19:19">
      <c r="S99" s="184"/>
    </row>
    <row r="100" spans="19:19">
      <c r="S100" s="106"/>
    </row>
    <row r="101" spans="19:19">
      <c r="S101" s="184"/>
    </row>
    <row r="102" spans="19:19">
      <c r="S102" s="184"/>
    </row>
    <row r="103" spans="19:19">
      <c r="S103" s="184"/>
    </row>
    <row r="104" spans="19:19">
      <c r="S104" s="24"/>
    </row>
    <row r="105" spans="19:19">
      <c r="S105" s="184"/>
    </row>
    <row r="106" spans="19:19">
      <c r="S106" s="184"/>
    </row>
    <row r="107" spans="19:19">
      <c r="S107" s="184"/>
    </row>
    <row r="108" spans="19:19">
      <c r="S108" s="184"/>
    </row>
    <row r="109" spans="19:19">
      <c r="S109" s="184"/>
    </row>
    <row r="110" spans="19:19">
      <c r="S110" s="184"/>
    </row>
    <row r="111" spans="19:19">
      <c r="S111" s="184"/>
    </row>
    <row r="112" spans="19:19">
      <c r="S112" s="184"/>
    </row>
    <row r="113" spans="19:19">
      <c r="S113" s="184"/>
    </row>
    <row r="114" spans="19:19">
      <c r="S114" s="184"/>
    </row>
    <row r="115" spans="19:19">
      <c r="S115" s="184"/>
    </row>
    <row r="116" spans="19:19">
      <c r="S116" s="184"/>
    </row>
    <row r="117" spans="19:19">
      <c r="S117" s="184"/>
    </row>
    <row r="118" spans="19:19">
      <c r="S118" s="184"/>
    </row>
    <row r="119" spans="19:19">
      <c r="S119" s="184"/>
    </row>
    <row r="120" spans="19:19">
      <c r="S120" s="184"/>
    </row>
    <row r="121" spans="19:19">
      <c r="S121" s="184"/>
    </row>
    <row r="122" spans="19:19">
      <c r="S122" s="184"/>
    </row>
    <row r="123" spans="19:19">
      <c r="S123" s="184"/>
    </row>
    <row r="124" spans="19:19">
      <c r="S124" s="184"/>
    </row>
    <row r="125" spans="19:19">
      <c r="S125" s="184"/>
    </row>
    <row r="126" spans="19:19">
      <c r="S126" s="184"/>
    </row>
    <row r="127" spans="19:19">
      <c r="S127" s="184"/>
    </row>
    <row r="128" spans="19:19">
      <c r="S128" s="184"/>
    </row>
    <row r="129" spans="19:19">
      <c r="S129" s="184"/>
    </row>
    <row r="130" spans="19:19">
      <c r="S130" s="184"/>
    </row>
    <row r="131" spans="19:19">
      <c r="S131" s="184"/>
    </row>
    <row r="132" spans="19:19">
      <c r="S132" s="184"/>
    </row>
    <row r="133" spans="19:19">
      <c r="S133" s="184"/>
    </row>
    <row r="134" spans="19:19">
      <c r="S134" s="184"/>
    </row>
    <row r="135" spans="19:19">
      <c r="S135" s="184"/>
    </row>
    <row r="136" spans="19:19">
      <c r="S136" s="184"/>
    </row>
    <row r="137" spans="19:19">
      <c r="S137" s="184"/>
    </row>
    <row r="138" spans="19:19">
      <c r="S138" s="184"/>
    </row>
    <row r="139" spans="19:19">
      <c r="S139" s="184"/>
    </row>
    <row r="140" spans="19:19">
      <c r="S140" s="184"/>
    </row>
    <row r="141" spans="19:19">
      <c r="S141" s="184"/>
    </row>
    <row r="142" spans="19:19">
      <c r="S142" s="184"/>
    </row>
    <row r="143" spans="19:19">
      <c r="S143" s="184"/>
    </row>
    <row r="144" spans="19:19">
      <c r="S144" s="184"/>
    </row>
    <row r="145" spans="19:19">
      <c r="S145" s="184"/>
    </row>
    <row r="146" spans="19:19">
      <c r="S146" s="184"/>
    </row>
    <row r="147" spans="19:19">
      <c r="S147" s="184"/>
    </row>
    <row r="148" spans="19:19">
      <c r="S148" s="184"/>
    </row>
    <row r="149" spans="19:19">
      <c r="S149" s="184"/>
    </row>
    <row r="150" spans="19:19">
      <c r="S150" s="184"/>
    </row>
    <row r="151" spans="19:19">
      <c r="S151" s="184"/>
    </row>
    <row r="152" spans="19:19">
      <c r="S152" s="184"/>
    </row>
    <row r="153" spans="19:19">
      <c r="S153" s="184"/>
    </row>
    <row r="154" spans="19:19">
      <c r="S154" s="184"/>
    </row>
    <row r="155" spans="19:19">
      <c r="S155" s="184"/>
    </row>
    <row r="156" spans="19:19">
      <c r="S156" s="184"/>
    </row>
    <row r="157" spans="19:19">
      <c r="S157" s="184"/>
    </row>
    <row r="158" spans="19:19">
      <c r="S158" s="184"/>
    </row>
    <row r="159" spans="19:19">
      <c r="S159" s="184"/>
    </row>
    <row r="160" spans="19:19">
      <c r="S160" s="184"/>
    </row>
    <row r="161" spans="19:19">
      <c r="S161" s="184"/>
    </row>
    <row r="162" spans="19:19">
      <c r="S162" s="184"/>
    </row>
    <row r="163" spans="19:19">
      <c r="S163" s="184"/>
    </row>
    <row r="164" spans="19:19">
      <c r="S164" s="184"/>
    </row>
    <row r="165" spans="19:19">
      <c r="S165" s="184"/>
    </row>
    <row r="166" spans="19:19">
      <c r="S166" s="184"/>
    </row>
    <row r="167" spans="19:19">
      <c r="S167" s="184"/>
    </row>
    <row r="168" spans="19:19">
      <c r="S168" s="184"/>
    </row>
    <row r="169" spans="19:19">
      <c r="S169" s="184"/>
    </row>
    <row r="170" spans="19:19">
      <c r="S170" s="184"/>
    </row>
    <row r="171" spans="19:19">
      <c r="S171" s="184"/>
    </row>
    <row r="172" spans="19:19">
      <c r="S172" s="184"/>
    </row>
    <row r="173" spans="19:19">
      <c r="S173" s="184"/>
    </row>
    <row r="174" spans="19:19">
      <c r="S174" s="184"/>
    </row>
    <row r="175" spans="19:19">
      <c r="S175" s="184"/>
    </row>
    <row r="176" spans="19:19">
      <c r="S176" s="184"/>
    </row>
    <row r="177" spans="19:19">
      <c r="S177" s="184"/>
    </row>
    <row r="178" spans="19:19">
      <c r="S178" s="184"/>
    </row>
    <row r="179" spans="19:19">
      <c r="S179" s="184"/>
    </row>
    <row r="180" spans="19:19">
      <c r="S180" s="184"/>
    </row>
    <row r="181" spans="19:19">
      <c r="S181" s="184"/>
    </row>
    <row r="182" spans="19:19">
      <c r="S182" s="184"/>
    </row>
    <row r="183" spans="19:19">
      <c r="S183" s="184"/>
    </row>
    <row r="184" spans="19:19">
      <c r="S184" s="184"/>
    </row>
    <row r="185" spans="19:19">
      <c r="S185" s="184"/>
    </row>
    <row r="186" spans="19:19">
      <c r="S186" s="184"/>
    </row>
    <row r="187" spans="19:19">
      <c r="S187" s="184"/>
    </row>
    <row r="188" spans="19:19">
      <c r="S188" s="184"/>
    </row>
    <row r="189" spans="19:19">
      <c r="S189" s="184"/>
    </row>
    <row r="190" spans="19:19">
      <c r="S190" s="184"/>
    </row>
    <row r="191" spans="19:19">
      <c r="S191" s="184"/>
    </row>
    <row r="192" spans="19:19">
      <c r="S192" s="184"/>
    </row>
    <row r="193" spans="19:19">
      <c r="S193" s="184"/>
    </row>
    <row r="194" spans="19:19">
      <c r="S194" s="184"/>
    </row>
    <row r="195" spans="19:19">
      <c r="S195" s="184"/>
    </row>
    <row r="196" spans="19:19">
      <c r="S196" s="184"/>
    </row>
    <row r="197" spans="19:19">
      <c r="S197" s="184"/>
    </row>
    <row r="198" spans="19:19">
      <c r="S198" s="184"/>
    </row>
  </sheetData>
  <sheetProtection algorithmName="SHA-512" hashValue="CLW+QCWE1jGmwaI/g2X1nurrR8vMum3QtXbhwba2PLYt+yFvt87M7u2U24ZaU9Ho9DyOiZ3g6IwikMTFxjp+Bw==" saltValue="bwpxnWBx+60LL1rAAbyPdg==" spinCount="100000" sheet="1" objects="1" scenarios="1"/>
  <dataValidations count="1">
    <dataValidation operator="greaterThan" allowBlank="1" showInputMessage="1" showErrorMessage="1" error="Zadej celé číslo větší než nula!" sqref="W1"/>
  </dataValidation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view="pageBreakPreview" zoomScaleNormal="100" zoomScaleSheetLayoutView="100" workbookViewId="0">
      <selection activeCell="M56" sqref="M56"/>
    </sheetView>
  </sheetViews>
  <sheetFormatPr defaultColWidth="8.85546875" defaultRowHeight="15"/>
  <cols>
    <col min="1" max="1" width="6.42578125" style="258" customWidth="1"/>
    <col min="2" max="2" width="16.7109375" style="258" bestFit="1" customWidth="1"/>
    <col min="3" max="4" width="8.85546875" style="258"/>
    <col min="5" max="5" width="12.140625" style="258" customWidth="1"/>
    <col min="6" max="6" width="12.42578125" style="258" bestFit="1" customWidth="1"/>
    <col min="7" max="7" width="13.140625" style="258" customWidth="1"/>
    <col min="8" max="8" width="8.85546875" style="258"/>
    <col min="9" max="9" width="23.28515625" style="258" customWidth="1"/>
    <col min="10" max="16384" width="8.85546875" style="258"/>
  </cols>
  <sheetData>
    <row r="1" spans="1:9" ht="15.75">
      <c r="A1" s="254" t="s">
        <v>1</v>
      </c>
      <c r="B1" s="255"/>
      <c r="C1" s="255"/>
      <c r="D1" s="256"/>
      <c r="E1" s="256"/>
      <c r="F1" s="256"/>
      <c r="G1" s="256"/>
      <c r="H1" s="256"/>
      <c r="I1" s="257" t="s">
        <v>187</v>
      </c>
    </row>
    <row r="2" spans="1:9">
      <c r="A2" s="259" t="s">
        <v>188</v>
      </c>
      <c r="B2" s="259"/>
      <c r="C2" s="259"/>
      <c r="D2" s="260" t="s">
        <v>189</v>
      </c>
      <c r="E2" s="261"/>
      <c r="F2" s="262"/>
      <c r="G2" s="263"/>
      <c r="H2" s="263"/>
      <c r="I2" s="264" t="s">
        <v>37</v>
      </c>
    </row>
    <row r="3" spans="1:9" ht="15.75" thickBot="1">
      <c r="A3" s="212"/>
      <c r="B3" s="212"/>
      <c r="C3" s="212"/>
      <c r="D3" s="213"/>
      <c r="E3" s="214"/>
      <c r="F3" s="215"/>
      <c r="G3" s="216"/>
      <c r="H3" s="55"/>
      <c r="I3" s="216"/>
    </row>
    <row r="4" spans="1:9" ht="18.75" thickBot="1">
      <c r="A4" s="322" t="s">
        <v>190</v>
      </c>
      <c r="B4" s="323"/>
      <c r="C4" s="323"/>
      <c r="D4" s="323"/>
      <c r="E4" s="323"/>
      <c r="F4" s="323"/>
      <c r="G4" s="323"/>
      <c r="H4" s="323"/>
      <c r="I4" s="323"/>
    </row>
    <row r="5" spans="1:9" ht="15.75" thickBot="1"/>
    <row r="6" spans="1:9" ht="21" thickBot="1">
      <c r="B6" s="217"/>
      <c r="C6" s="217"/>
      <c r="D6" s="217"/>
      <c r="E6" s="218" t="s">
        <v>96</v>
      </c>
      <c r="F6" s="219">
        <f>DEGREES(ATAN((B15-I15)/F29))</f>
        <v>51.709836807756929</v>
      </c>
      <c r="G6" s="217"/>
      <c r="H6" s="217"/>
      <c r="I6" s="217"/>
    </row>
    <row r="7" spans="1:9" ht="21" thickBot="1">
      <c r="B7" s="217"/>
      <c r="C7" s="217"/>
      <c r="D7" s="217"/>
      <c r="E7" s="218" t="s">
        <v>97</v>
      </c>
      <c r="F7" s="219">
        <f>F29/COS(RADIANS(F6))</f>
        <v>2420.7436873820407</v>
      </c>
      <c r="G7" s="217"/>
      <c r="H7" s="217"/>
      <c r="I7" s="217"/>
    </row>
    <row r="8" spans="1:9" ht="15.75" thickBot="1">
      <c r="B8" s="217"/>
      <c r="C8" s="217"/>
      <c r="D8" s="217"/>
      <c r="E8" s="217"/>
      <c r="F8" s="217"/>
      <c r="G8" s="217"/>
      <c r="H8" s="217"/>
      <c r="I8" s="217"/>
    </row>
    <row r="9" spans="1:9">
      <c r="B9" s="217"/>
      <c r="C9" s="217"/>
      <c r="D9" s="220"/>
      <c r="E9" s="221"/>
      <c r="F9" s="221"/>
      <c r="G9" s="222"/>
      <c r="H9" s="223"/>
      <c r="I9" s="217"/>
    </row>
    <row r="10" spans="1:9">
      <c r="B10" s="217"/>
      <c r="C10" s="217"/>
      <c r="D10" s="224"/>
      <c r="E10" s="223"/>
      <c r="F10" s="223"/>
      <c r="G10" s="225"/>
      <c r="H10" s="223"/>
      <c r="I10" s="226"/>
    </row>
    <row r="11" spans="1:9">
      <c r="B11" s="217"/>
      <c r="C11" s="217"/>
      <c r="D11" s="224"/>
      <c r="E11" s="223"/>
      <c r="F11" s="223"/>
      <c r="G11" s="225"/>
      <c r="H11" s="223"/>
      <c r="I11" s="217"/>
    </row>
    <row r="12" spans="1:9" ht="15.75" thickBot="1">
      <c r="B12" s="217"/>
      <c r="C12" s="217"/>
      <c r="D12" s="224"/>
      <c r="E12" s="223"/>
      <c r="F12" s="223"/>
      <c r="G12" s="225"/>
      <c r="H12" s="223"/>
      <c r="I12" s="217"/>
    </row>
    <row r="13" spans="1:9" ht="21" thickBot="1">
      <c r="B13" s="265" t="s">
        <v>191</v>
      </c>
      <c r="C13" s="227"/>
      <c r="D13" s="224"/>
      <c r="E13" s="223"/>
      <c r="F13" s="223"/>
      <c r="G13" s="225"/>
      <c r="H13" s="223"/>
      <c r="I13" s="218" t="s">
        <v>98</v>
      </c>
    </row>
    <row r="14" spans="1:9" ht="21.75" thickBot="1">
      <c r="B14" s="228"/>
      <c r="C14" s="229"/>
      <c r="D14" s="224"/>
      <c r="E14" s="223"/>
      <c r="F14" s="223"/>
      <c r="G14" s="225"/>
      <c r="H14" s="223"/>
      <c r="I14" s="228"/>
    </row>
    <row r="15" spans="1:9" ht="24" thickBot="1">
      <c r="B15" s="230">
        <v>2200</v>
      </c>
      <c r="C15" s="231"/>
      <c r="D15" s="224"/>
      <c r="E15" s="223"/>
      <c r="F15" s="223"/>
      <c r="G15" s="225"/>
      <c r="H15" s="223"/>
      <c r="I15" s="230">
        <v>300</v>
      </c>
    </row>
    <row r="16" spans="1:9">
      <c r="B16" s="217"/>
      <c r="C16" s="217"/>
      <c r="D16" s="224"/>
      <c r="E16" s="223"/>
      <c r="F16" s="223"/>
      <c r="G16" s="225"/>
      <c r="H16" s="223"/>
      <c r="I16" s="217"/>
    </row>
    <row r="17" spans="1:10">
      <c r="B17" s="217"/>
      <c r="C17" s="217"/>
      <c r="D17" s="224"/>
      <c r="E17" s="223"/>
      <c r="F17" s="223"/>
      <c r="G17" s="225"/>
      <c r="H17" s="223"/>
      <c r="I17" s="217"/>
    </row>
    <row r="18" spans="1:10" ht="20.25">
      <c r="B18" s="232"/>
      <c r="C18" s="217"/>
      <c r="D18" s="224"/>
      <c r="E18" s="223"/>
      <c r="F18" s="223"/>
      <c r="G18" s="225"/>
      <c r="H18" s="223"/>
      <c r="I18" s="217"/>
    </row>
    <row r="19" spans="1:10" ht="20.25">
      <c r="B19" s="232"/>
      <c r="C19" s="217"/>
      <c r="D19" s="224"/>
      <c r="E19" s="223"/>
      <c r="F19" s="223"/>
      <c r="G19" s="225"/>
      <c r="H19" s="223"/>
      <c r="I19" s="217"/>
    </row>
    <row r="20" spans="1:10" ht="20.25">
      <c r="B20" s="232"/>
      <c r="C20" s="217"/>
      <c r="D20" s="224"/>
      <c r="E20" s="223"/>
      <c r="F20" s="223"/>
      <c r="G20" s="225"/>
      <c r="H20" s="223"/>
      <c r="I20" s="217"/>
    </row>
    <row r="21" spans="1:10" ht="15.75" thickBot="1">
      <c r="B21" s="217"/>
      <c r="C21" s="217"/>
      <c r="D21" s="224"/>
      <c r="E21" s="223"/>
      <c r="F21" s="223"/>
      <c r="G21" s="225"/>
      <c r="H21" s="223"/>
      <c r="I21" s="217"/>
    </row>
    <row r="22" spans="1:10" ht="18.600000000000001" customHeight="1" thickBot="1">
      <c r="B22" s="217"/>
      <c r="C22" s="233"/>
      <c r="D22" s="224"/>
      <c r="E22" s="223"/>
      <c r="F22" s="223"/>
      <c r="G22" s="225"/>
      <c r="H22" s="223"/>
      <c r="I22" s="324" t="s">
        <v>192</v>
      </c>
    </row>
    <row r="23" spans="1:10" ht="19.149999999999999" customHeight="1" thickBot="1">
      <c r="B23" s="265" t="s">
        <v>193</v>
      </c>
      <c r="C23" s="217"/>
      <c r="D23" s="224"/>
      <c r="E23" s="223"/>
      <c r="F23" s="223"/>
      <c r="G23" s="225"/>
      <c r="H23" s="223"/>
      <c r="I23" s="325"/>
    </row>
    <row r="24" spans="1:10" ht="21.75" thickBot="1">
      <c r="B24" s="228"/>
      <c r="C24" s="217"/>
      <c r="D24" s="224"/>
      <c r="E24" s="223"/>
      <c r="F24" s="223"/>
      <c r="G24" s="225"/>
      <c r="H24" s="223"/>
      <c r="I24" s="228"/>
    </row>
    <row r="25" spans="1:10" ht="24" thickBot="1">
      <c r="B25" s="266">
        <f>((I15*F29)-(((I15-B15)*F29)/2))/1000000</f>
        <v>1.875</v>
      </c>
      <c r="C25" s="217"/>
      <c r="D25" s="224"/>
      <c r="E25" s="223"/>
      <c r="F25" s="223"/>
      <c r="G25" s="225"/>
      <c r="H25" s="223"/>
      <c r="I25" s="234">
        <f>MROUND((CEILING(((B15-130)/(IF(F6&gt;52.1,"CHYBA",IF(F6&gt;47,104,IF(F6&gt;40,93.5,IF(F6&gt;30,83,IF(F6&gt;15,74,IF(F6&gt;0,68,"CHYBA")))))))),1))*3.5+130,5)</f>
        <v>200</v>
      </c>
    </row>
    <row r="26" spans="1:10">
      <c r="B26" s="217"/>
      <c r="C26" s="217"/>
      <c r="D26" s="224"/>
      <c r="E26" s="223"/>
      <c r="F26" s="223"/>
      <c r="G26" s="225"/>
      <c r="H26" s="223"/>
      <c r="I26" s="217"/>
    </row>
    <row r="27" spans="1:10" ht="15.75" thickBot="1">
      <c r="B27" s="217"/>
      <c r="C27" s="217"/>
      <c r="D27" s="235"/>
      <c r="E27" s="236"/>
      <c r="F27" s="236"/>
      <c r="G27" s="237"/>
      <c r="H27" s="223"/>
      <c r="I27" s="217"/>
    </row>
    <row r="28" spans="1:10" ht="15.75" thickBot="1">
      <c r="B28" s="217"/>
      <c r="C28" s="217"/>
      <c r="D28" s="217"/>
      <c r="E28" s="217"/>
      <c r="F28" s="217"/>
      <c r="G28" s="217"/>
      <c r="H28" s="217"/>
      <c r="I28" s="217"/>
    </row>
    <row r="29" spans="1:10" ht="24" thickBot="1">
      <c r="B29" s="217"/>
      <c r="C29" s="217"/>
      <c r="D29" s="217"/>
      <c r="E29" s="265" t="s">
        <v>194</v>
      </c>
      <c r="F29" s="230">
        <v>1500</v>
      </c>
      <c r="G29" s="217"/>
      <c r="H29" s="217"/>
      <c r="I29" s="217"/>
    </row>
    <row r="31" spans="1:10">
      <c r="A31" s="267"/>
    </row>
    <row r="32" spans="1:10">
      <c r="B32" s="217"/>
      <c r="C32" s="217"/>
      <c r="D32" s="217"/>
      <c r="E32" s="217"/>
      <c r="F32" s="217"/>
      <c r="G32" s="217"/>
      <c r="H32" s="217"/>
      <c r="I32" s="217"/>
      <c r="J32" s="217"/>
    </row>
    <row r="33" spans="2:10">
      <c r="B33" s="217"/>
      <c r="C33" s="217"/>
      <c r="D33" s="217"/>
      <c r="E33" s="217"/>
      <c r="F33" s="217"/>
      <c r="G33" s="217"/>
      <c r="H33" s="217"/>
      <c r="J33" s="238"/>
    </row>
    <row r="55" spans="1:9">
      <c r="A55" s="268" t="s">
        <v>195</v>
      </c>
    </row>
    <row r="56" spans="1:9">
      <c r="A56" s="268" t="s">
        <v>196</v>
      </c>
    </row>
    <row r="60" spans="1:9">
      <c r="I60" s="238"/>
    </row>
  </sheetData>
  <mergeCells count="2">
    <mergeCell ref="A4:I4"/>
    <mergeCell ref="I22:I23"/>
  </mergeCells>
  <conditionalFormatting sqref="F29">
    <cfRule type="cellIs" dxfId="23" priority="11" operator="greaterThan">
      <formula>2500</formula>
    </cfRule>
    <cfRule type="cellIs" dxfId="22" priority="12" operator="lessThan">
      <formula>600</formula>
    </cfRule>
    <cfRule type="cellIs" dxfId="21" priority="13" operator="between">
      <formula>600</formula>
      <formula>2500</formula>
    </cfRule>
  </conditionalFormatting>
  <conditionalFormatting sqref="B15">
    <cfRule type="cellIs" dxfId="20" priority="8" operator="greaterThan">
      <formula>4000</formula>
    </cfRule>
    <cfRule type="cellIs" dxfId="19" priority="9" operator="lessThan">
      <formula>500</formula>
    </cfRule>
    <cfRule type="cellIs" dxfId="18" priority="10" operator="between">
      <formula>500</formula>
      <formula>4000</formula>
    </cfRule>
  </conditionalFormatting>
  <conditionalFormatting sqref="I15">
    <cfRule type="cellIs" dxfId="17" priority="5" operator="greaterThan">
      <formula>4000</formula>
    </cfRule>
    <cfRule type="cellIs" dxfId="16" priority="6" operator="lessThan">
      <formula>300</formula>
    </cfRule>
    <cfRule type="cellIs" dxfId="15" priority="7" operator="between">
      <formula>300</formula>
      <formula>4000</formula>
    </cfRule>
  </conditionalFormatting>
  <conditionalFormatting sqref="B25">
    <cfRule type="cellIs" dxfId="14" priority="3" operator="greaterThan">
      <formula>7.5</formula>
    </cfRule>
    <cfRule type="cellIs" dxfId="13" priority="4" operator="between">
      <formula>0</formula>
      <formula>7.5</formula>
    </cfRule>
  </conditionalFormatting>
  <conditionalFormatting sqref="F6">
    <cfRule type="cellIs" dxfId="12" priority="1" operator="lessThanOrEqual">
      <formula>52</formula>
    </cfRule>
    <cfRule type="cellIs" dxfId="11" priority="2" operator="greaterThan">
      <formula>52</formula>
    </cfRule>
  </conditionalFormatting>
  <hyperlinks>
    <hyperlink ref="I2" r:id="rId1"/>
  </hyperlinks>
  <pageMargins left="0.70866141732283472" right="0.70866141732283472" top="0.78740157480314965" bottom="0.78740157480314965" header="0.31496062992125984" footer="0.31496062992125984"/>
  <pageSetup paperSize="9" scale="80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view="pageBreakPreview" zoomScaleNormal="100" zoomScaleSheetLayoutView="100" workbookViewId="0">
      <selection activeCell="AA37" sqref="AA37"/>
    </sheetView>
  </sheetViews>
  <sheetFormatPr defaultRowHeight="12.75"/>
  <cols>
    <col min="1" max="1" width="7.42578125" style="217" customWidth="1"/>
    <col min="2" max="2" width="16.7109375" style="217" bestFit="1" customWidth="1"/>
    <col min="3" max="3" width="2.42578125" style="217" customWidth="1"/>
    <col min="4" max="4" width="9.140625" style="217" customWidth="1"/>
    <col min="5" max="5" width="12.85546875" style="217" customWidth="1"/>
    <col min="6" max="6" width="12.42578125" style="217" bestFit="1" customWidth="1"/>
    <col min="7" max="7" width="9.140625" style="217"/>
    <col min="8" max="8" width="4" style="217" customWidth="1"/>
    <col min="9" max="9" width="26.42578125" style="217" bestFit="1" customWidth="1"/>
    <col min="10" max="10" width="10.5703125" style="217" customWidth="1"/>
    <col min="11" max="16384" width="9.140625" style="217"/>
  </cols>
  <sheetData>
    <row r="1" spans="1:10" ht="15.75">
      <c r="A1" s="254" t="s">
        <v>1</v>
      </c>
      <c r="B1" s="255"/>
      <c r="C1" s="255"/>
      <c r="D1" s="256"/>
      <c r="E1" s="256"/>
      <c r="F1" s="256"/>
      <c r="G1" s="256"/>
      <c r="H1" s="256"/>
      <c r="I1" s="257"/>
      <c r="J1" s="257" t="s">
        <v>187</v>
      </c>
    </row>
    <row r="2" spans="1:10">
      <c r="A2" s="259" t="s">
        <v>188</v>
      </c>
      <c r="B2" s="259"/>
      <c r="C2" s="259"/>
      <c r="D2" s="260" t="s">
        <v>189</v>
      </c>
      <c r="E2" s="261"/>
      <c r="F2" s="262"/>
      <c r="G2" s="263"/>
      <c r="H2" s="263"/>
      <c r="I2" s="269"/>
      <c r="J2" s="264" t="s">
        <v>37</v>
      </c>
    </row>
    <row r="3" spans="1:10" ht="13.5" thickBot="1">
      <c r="A3" s="212"/>
      <c r="B3" s="212"/>
      <c r="C3" s="212"/>
      <c r="D3" s="213"/>
      <c r="E3" s="214"/>
      <c r="F3" s="215"/>
      <c r="G3" s="216"/>
      <c r="H3" s="55"/>
      <c r="I3" s="216"/>
      <c r="J3" s="270"/>
    </row>
    <row r="4" spans="1:10" ht="18.75" thickBot="1">
      <c r="A4" s="322" t="s">
        <v>190</v>
      </c>
      <c r="B4" s="323"/>
      <c r="C4" s="323"/>
      <c r="D4" s="323"/>
      <c r="E4" s="323"/>
      <c r="F4" s="323"/>
      <c r="G4" s="323"/>
      <c r="H4" s="323"/>
      <c r="I4" s="323"/>
      <c r="J4" s="236"/>
    </row>
    <row r="5" spans="1:10" ht="13.5" thickBot="1"/>
    <row r="6" spans="1:10" ht="24" thickBot="1">
      <c r="A6" s="239"/>
      <c r="E6" s="265" t="s">
        <v>194</v>
      </c>
      <c r="F6" s="230">
        <v>1500</v>
      </c>
    </row>
    <row r="7" spans="1:10" ht="13.5" thickBot="1"/>
    <row r="8" spans="1:10">
      <c r="D8" s="220"/>
      <c r="E8" s="221"/>
      <c r="F8" s="221"/>
      <c r="G8" s="222"/>
      <c r="H8" s="223"/>
    </row>
    <row r="9" spans="1:10" ht="14.25">
      <c r="D9" s="224"/>
      <c r="E9" s="223"/>
      <c r="F9" s="223"/>
      <c r="G9" s="225"/>
      <c r="H9" s="223"/>
      <c r="I9" s="226"/>
      <c r="J9" s="226"/>
    </row>
    <row r="10" spans="1:10">
      <c r="D10" s="224"/>
      <c r="E10" s="223"/>
      <c r="F10" s="223"/>
      <c r="G10" s="225"/>
      <c r="H10" s="223"/>
    </row>
    <row r="11" spans="1:10" ht="13.5" thickBot="1">
      <c r="D11" s="224"/>
      <c r="E11" s="223"/>
      <c r="F11" s="223"/>
      <c r="G11" s="225"/>
      <c r="H11" s="223"/>
    </row>
    <row r="12" spans="1:10" ht="21" thickBot="1">
      <c r="B12" s="265" t="s">
        <v>98</v>
      </c>
      <c r="C12" s="227"/>
      <c r="D12" s="224"/>
      <c r="E12" s="223"/>
      <c r="F12" s="223"/>
      <c r="G12" s="225"/>
      <c r="H12" s="223"/>
      <c r="I12" s="265" t="s">
        <v>191</v>
      </c>
      <c r="J12" s="240"/>
    </row>
    <row r="13" spans="1:10" ht="5.25" customHeight="1" thickBot="1">
      <c r="B13" s="228"/>
      <c r="C13" s="229"/>
      <c r="D13" s="224"/>
      <c r="E13" s="223"/>
      <c r="F13" s="223"/>
      <c r="G13" s="225"/>
      <c r="H13" s="223"/>
      <c r="I13" s="228"/>
      <c r="J13" s="241"/>
    </row>
    <row r="14" spans="1:10" ht="24" thickBot="1">
      <c r="B14" s="230">
        <v>300</v>
      </c>
      <c r="C14" s="231"/>
      <c r="D14" s="224"/>
      <c r="E14" s="223"/>
      <c r="F14" s="223"/>
      <c r="G14" s="225"/>
      <c r="H14" s="223"/>
      <c r="I14" s="230">
        <v>2200</v>
      </c>
      <c r="J14" s="242"/>
    </row>
    <row r="15" spans="1:10">
      <c r="D15" s="224"/>
      <c r="E15" s="223"/>
      <c r="F15" s="223"/>
      <c r="G15" s="225"/>
      <c r="H15" s="223"/>
    </row>
    <row r="16" spans="1:10">
      <c r="D16" s="224"/>
      <c r="E16" s="223"/>
      <c r="F16" s="223"/>
      <c r="G16" s="225"/>
      <c r="H16" s="223"/>
    </row>
    <row r="17" spans="2:9" ht="21.75" customHeight="1">
      <c r="B17" s="232"/>
      <c r="D17" s="224"/>
      <c r="E17" s="223"/>
      <c r="F17" s="223"/>
      <c r="G17" s="225"/>
      <c r="H17" s="223"/>
    </row>
    <row r="18" spans="2:9" ht="6.75" customHeight="1">
      <c r="B18" s="232"/>
      <c r="D18" s="224"/>
      <c r="E18" s="223"/>
      <c r="F18" s="223"/>
      <c r="G18" s="225"/>
      <c r="H18" s="223"/>
    </row>
    <row r="19" spans="2:9" ht="15.75" customHeight="1">
      <c r="B19" s="232"/>
      <c r="D19" s="224"/>
      <c r="E19" s="223"/>
      <c r="F19" s="223"/>
      <c r="G19" s="225"/>
      <c r="H19" s="223"/>
    </row>
    <row r="20" spans="2:9">
      <c r="D20" s="224"/>
      <c r="E20" s="223"/>
      <c r="F20" s="223"/>
      <c r="G20" s="225"/>
      <c r="H20" s="223"/>
    </row>
    <row r="21" spans="2:9" ht="19.5" thickBot="1">
      <c r="C21" s="233"/>
      <c r="D21" s="224"/>
      <c r="E21" s="223"/>
      <c r="F21" s="223"/>
      <c r="G21" s="225"/>
      <c r="H21" s="223"/>
    </row>
    <row r="22" spans="2:9" ht="13.5" thickBot="1">
      <c r="B22" s="265" t="s">
        <v>193</v>
      </c>
      <c r="D22" s="224"/>
      <c r="E22" s="223"/>
      <c r="F22" s="223"/>
      <c r="G22" s="225"/>
      <c r="H22" s="223"/>
      <c r="I22" s="326" t="s">
        <v>197</v>
      </c>
    </row>
    <row r="23" spans="2:9" ht="6.75" customHeight="1" thickBot="1">
      <c r="B23" s="228"/>
      <c r="D23" s="224"/>
      <c r="E23" s="223"/>
      <c r="F23" s="223"/>
      <c r="G23" s="225"/>
      <c r="H23" s="223"/>
      <c r="I23" s="327"/>
    </row>
    <row r="24" spans="2:9" ht="24" thickBot="1">
      <c r="B24" s="266">
        <f>((I14*F6)-(((I14-B14)*F6)/2))/1000000</f>
        <v>1.875</v>
      </c>
      <c r="D24" s="224"/>
      <c r="E24" s="223"/>
      <c r="F24" s="223"/>
      <c r="G24" s="225"/>
      <c r="H24" s="223"/>
      <c r="I24" s="234">
        <f>MROUND((((CEILING((((I14-100)/68)+1),1))*1.73)+100),5)</f>
        <v>155</v>
      </c>
    </row>
    <row r="25" spans="2:9">
      <c r="D25" s="224"/>
      <c r="E25" s="223"/>
      <c r="F25" s="223"/>
      <c r="G25" s="225"/>
      <c r="H25" s="223"/>
    </row>
    <row r="26" spans="2:9" ht="13.5" thickBot="1">
      <c r="D26" s="235"/>
      <c r="E26" s="236"/>
      <c r="F26" s="236"/>
      <c r="G26" s="237"/>
      <c r="H26" s="223"/>
    </row>
    <row r="27" spans="2:9" ht="13.5" thickBot="1"/>
    <row r="28" spans="2:9" ht="21" thickBot="1">
      <c r="E28" s="265" t="s">
        <v>96</v>
      </c>
      <c r="F28" s="219">
        <f>DEGREES(ATAN((I14-B14)/F6))</f>
        <v>51.709836807756929</v>
      </c>
    </row>
    <row r="29" spans="2:9" ht="21" thickBot="1">
      <c r="E29" s="265" t="s">
        <v>97</v>
      </c>
      <c r="F29" s="219">
        <f>F6/COS(RADIANS(F28))</f>
        <v>2420.7436873820407</v>
      </c>
    </row>
    <row r="65" spans="1:10">
      <c r="A65" s="268" t="s">
        <v>195</v>
      </c>
    </row>
    <row r="66" spans="1:10">
      <c r="A66" s="268" t="s">
        <v>196</v>
      </c>
      <c r="J66" s="238"/>
    </row>
  </sheetData>
  <mergeCells count="2">
    <mergeCell ref="A4:I4"/>
    <mergeCell ref="I22:I23"/>
  </mergeCells>
  <conditionalFormatting sqref="F6">
    <cfRule type="cellIs" dxfId="10" priority="9" operator="greaterThan">
      <formula>2500</formula>
    </cfRule>
    <cfRule type="cellIs" dxfId="9" priority="10" operator="lessThan">
      <formula>600</formula>
    </cfRule>
    <cfRule type="cellIs" dxfId="8" priority="11" operator="between">
      <formula>600</formula>
      <formula>2500</formula>
    </cfRule>
  </conditionalFormatting>
  <conditionalFormatting sqref="B14">
    <cfRule type="cellIs" dxfId="7" priority="6" operator="greaterThan">
      <formula>4000</formula>
    </cfRule>
    <cfRule type="cellIs" dxfId="6" priority="7" operator="lessThan">
      <formula>300</formula>
    </cfRule>
    <cfRule type="cellIs" dxfId="5" priority="8" operator="between">
      <formula>300</formula>
      <formula>4000</formula>
    </cfRule>
  </conditionalFormatting>
  <conditionalFormatting sqref="I14">
    <cfRule type="cellIs" dxfId="4" priority="3" operator="greaterThan">
      <formula>4000</formula>
    </cfRule>
    <cfRule type="cellIs" dxfId="3" priority="4" operator="lessThan">
      <formula>500</formula>
    </cfRule>
    <cfRule type="cellIs" dxfId="2" priority="5" operator="between">
      <formula>500</formula>
      <formula>4000</formula>
    </cfRule>
  </conditionalFormatting>
  <conditionalFormatting sqref="B24">
    <cfRule type="cellIs" dxfId="1" priority="1" operator="greaterThan">
      <formula>7.5</formula>
    </cfRule>
    <cfRule type="cellIs" dxfId="0" priority="2" operator="between">
      <formula>0</formula>
      <formula>7.5</formula>
    </cfRule>
  </conditionalFormatting>
  <hyperlinks>
    <hyperlink ref="J2" r:id="rId1"/>
  </hyperlinks>
  <pageMargins left="0.70866141732283472" right="0.70866141732283472" top="0.78740157480314965" bottom="0.78740157480314965" header="0.31496062992125984" footer="0.31496062992125984"/>
  <pageSetup paperSize="9" scale="8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39</vt:i4>
      </vt:variant>
    </vt:vector>
  </HeadingPairs>
  <TitlesOfParts>
    <vt:vector size="44" baseType="lpstr">
      <vt:lpstr>C80F TE</vt:lpstr>
      <vt:lpstr>Instructions</vt:lpstr>
      <vt:lpstr>help</vt:lpstr>
      <vt:lpstr>Calculation</vt:lpstr>
      <vt:lpstr>Calculation I</vt:lpstr>
      <vt:lpstr>Bal</vt:lpstr>
      <vt:lpstr>DelKar</vt:lpstr>
      <vt:lpstr>Dodl</vt:lpstr>
      <vt:lpstr>DodLan</vt:lpstr>
      <vt:lpstr>DodLanBar</vt:lpstr>
      <vt:lpstr>DodLanDr</vt:lpstr>
      <vt:lpstr>DodLB</vt:lpstr>
      <vt:lpstr>DolProfBar</vt:lpstr>
      <vt:lpstr>Drzak0</vt:lpstr>
      <vt:lpstr>DrzakBar</vt:lpstr>
      <vt:lpstr>DrzakL</vt:lpstr>
      <vt:lpstr>DrZalTyp</vt:lpstr>
      <vt:lpstr>Duo</vt:lpstr>
      <vt:lpstr>HorProf</vt:lpstr>
      <vt:lpstr>HorProfBar</vt:lpstr>
      <vt:lpstr>KlikM</vt:lpstr>
      <vt:lpstr>LamBarF</vt:lpstr>
      <vt:lpstr>LamTyp</vt:lpstr>
      <vt:lpstr>'C80F TE'!Oblast_tisku</vt:lpstr>
      <vt:lpstr>Calculation!Oblast_tisku</vt:lpstr>
      <vt:lpstr>Instructions!Oblast_tisku</vt:lpstr>
      <vt:lpstr>Osa</vt:lpstr>
      <vt:lpstr>Ovl</vt:lpstr>
      <vt:lpstr>OvlDel</vt:lpstr>
      <vt:lpstr>OvlTyp</vt:lpstr>
      <vt:lpstr>PrevodM</vt:lpstr>
      <vt:lpstr>ProdlHor</vt:lpstr>
      <vt:lpstr>Sik</vt:lpstr>
      <vt:lpstr>SikF</vt:lpstr>
      <vt:lpstr>Spraz</vt:lpstr>
      <vt:lpstr>TrnM</vt:lpstr>
      <vt:lpstr>Typ</vt:lpstr>
      <vt:lpstr>Ved</vt:lpstr>
      <vt:lpstr>Ved0</vt:lpstr>
      <vt:lpstr>VedBarL</vt:lpstr>
      <vt:lpstr>VedL</vt:lpstr>
      <vt:lpstr>VedTyp</vt:lpstr>
      <vt:lpstr>Zebr</vt:lpstr>
      <vt:lpstr>zkr2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2019-01-29T09:28:14Z</cp:lastPrinted>
  <dcterms:created xsi:type="dcterms:W3CDTF">1999-04-19T09:49:06Z</dcterms:created>
  <dcterms:modified xsi:type="dcterms:W3CDTF">2024-04-25T12:52:00Z</dcterms:modified>
</cp:coreProperties>
</file>